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56" windowHeight="9732"/>
  </bookViews>
  <sheets>
    <sheet name="Расчет цены" sheetId="2" r:id="rId1"/>
  </sheets>
  <calcPr calcId="145621"/>
</workbook>
</file>

<file path=xl/calcChain.xml><?xml version="1.0" encoding="utf-8"?>
<calcChain xmlns="http://schemas.openxmlformats.org/spreadsheetml/2006/main">
  <c r="L4" i="2" l="1"/>
  <c r="I4" i="2" l="1"/>
  <c r="J4" i="2" s="1"/>
  <c r="K4" i="2" s="1"/>
  <c r="M4" i="2"/>
  <c r="N4" i="2" s="1"/>
  <c r="O4" i="2" l="1"/>
  <c r="N6" i="2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<sst xmlns="http://schemas.openxmlformats.org/spreadsheetml/2006/main" count="28" uniqueCount="28">
  <si>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</si>
  <si>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</si>
  <si>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</si>
  <si>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</si>
  <si>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</si>
  <si>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</si>
  <si>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</si>
  <si>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</si>
  <si>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</si>
  <si>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</si>
  <si>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</si>
  <si>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</si>
  <si>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</si>
  <si>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</si>
  <si>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</si>
  <si>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</si>
  <si>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</si>
  <si>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</si>
  <si>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</si>
  <si>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</si>
  <si>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 xml:space="preserve">Поставщик №1 </t>
  </si>
  <si>
    <t xml:space="preserve">Поставщик №2 </t>
  </si>
  <si>
    <t xml:space="preserve">Поставщик №3 </t>
  </si>
  <si>
    <t>усл</t>
  </si>
  <si>
    <t>Гл. специалист ФКУ БМТиВС УФСИН России по Республике Коми</t>
  </si>
  <si>
    <t>М.Б. Судоргин</t>
  </si>
  <si>
    <t>ежедневный предрейсовый и после рейсовый  медицинский осмотр водителей</t>
  </si>
  <si>
    <r>
      <t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коммерческое предложение поставщика №1            с суммой 6090</t>
    </r>
    <r>
      <rPr>
        <b/>
        <u/>
        <sz val="13"/>
        <color theme="1"/>
        <rFont val="Times New Roman"/>
        <family val="1"/>
        <charset val="204"/>
      </rPr>
      <t>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</si>
</sst>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2" fillId="0" borderId="3" xfId="0" applyFont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0" fillId="0" borderId="5" xfId="0" applyNumberFormat="1" applyBorder="1" applyAlignment="1">
      <alignment vertical="top" wrapText="1"/>
    </xf>
    <xf numFmtId="2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2" fontId="4" fillId="2" borderId="8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"/>
  <sheetViews>
    <sheetView tabSelected="1" zoomScale="55" zoomScaleNormal="55" workbookViewId="0">
      <selection activeCell="A9" sqref="A9:O9"/>
    </sheetView>
  </sheetViews>
  <sheetFormatPr defaultColWidth="9.109375" defaultRowHeight="13.2" x14ac:dyDescent="0.25"/>
  <cols>
    <col min="1" max="1" width="6.33203125" style="2" customWidth="1"/>
    <col min="2" max="2" width="66.44140625" style="2" customWidth="1"/>
    <col min="3" max="3" width="6.44140625" style="2" customWidth="1"/>
    <col min="4" max="4" width="7.6640625" style="2" customWidth="1"/>
    <col min="5" max="5" width="18.33203125" style="2" customWidth="1"/>
    <col min="6" max="6" width="18.109375" style="2" customWidth="1"/>
    <col min="7" max="7" width="17.6640625" style="2" customWidth="1"/>
    <col min="8" max="8" width="9.109375" style="2" hidden="1" customWidth="1"/>
    <col min="9" max="9" width="15.5546875" style="2" customWidth="1"/>
    <col min="10" max="10" width="15.44140625" style="2" customWidth="1"/>
    <col min="11" max="11" width="16.33203125" style="2" customWidth="1"/>
    <col min="12" max="12" width="35.33203125" style="2" customWidth="1"/>
    <col min="13" max="13" width="13.109375" style="2" customWidth="1"/>
    <col min="14" max="15" width="12.109375" style="2" customWidth="1"/>
    <col min="16" max="16384" width="9.109375" style="2"/>
  </cols>
  <sheetData>
    <row r="1" spans="1:30" ht="39" customHeight="1" x14ac:dyDescent="0.25">
      <c r="A1" s="44" t="s">
        <v>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59.25" customHeight="1" x14ac:dyDescent="0.3">
      <c r="A2" s="43" t="s">
        <v>0</v>
      </c>
      <c r="B2" s="43" t="s">
        <v>2</v>
      </c>
      <c r="C2" s="43" t="s">
        <v>1</v>
      </c>
      <c r="D2" s="43" t="s">
        <v>3</v>
      </c>
      <c r="E2" s="51" t="s">
        <v>4</v>
      </c>
      <c r="F2" s="51"/>
      <c r="G2" s="51"/>
      <c r="H2" s="4"/>
      <c r="I2" s="48" t="s">
        <v>14</v>
      </c>
      <c r="J2" s="48"/>
      <c r="K2" s="48"/>
      <c r="L2" s="49" t="s">
        <v>9</v>
      </c>
      <c r="M2" s="50"/>
      <c r="N2" s="50"/>
      <c r="O2" s="50"/>
    </row>
    <row r="3" spans="1:30" ht="225" customHeight="1" x14ac:dyDescent="0.25">
      <c r="A3" s="43"/>
      <c r="B3" s="43"/>
      <c r="C3" s="47"/>
      <c r="D3" s="47"/>
      <c r="E3" s="35" t="s">
        <v>20</v>
      </c>
      <c r="F3" s="35" t="s">
        <v>21</v>
      </c>
      <c r="G3" s="35" t="s">
        <v>22</v>
      </c>
      <c r="H3" s="5" t="s">
        <v>7</v>
      </c>
      <c r="I3" s="35" t="s">
        <v>6</v>
      </c>
      <c r="J3" s="5" t="s">
        <v>5</v>
      </c>
      <c r="K3" s="6" t="s">
        <v>16</v>
      </c>
      <c r="L3" s="7" t="s">
        <v>17</v>
      </c>
      <c r="M3" s="8" t="s">
        <v>11</v>
      </c>
      <c r="N3" s="8" t="s">
        <v>12</v>
      </c>
      <c r="O3" s="8" t="s">
        <v>13</v>
      </c>
    </row>
    <row r="4" spans="1:30" s="1" customFormat="1" ht="37.200000000000003" customHeight="1" thickBot="1" x14ac:dyDescent="0.35">
      <c r="A4" s="14">
        <v>1</v>
      </c>
      <c r="B4" s="21" t="s">
        <v>26</v>
      </c>
      <c r="C4" s="29" t="s">
        <v>23</v>
      </c>
      <c r="D4" s="30">
        <v>87</v>
      </c>
      <c r="E4" s="34">
        <v>70</v>
      </c>
      <c r="F4" s="32">
        <v>90</v>
      </c>
      <c r="G4" s="32">
        <v>99</v>
      </c>
      <c r="H4" s="9"/>
      <c r="I4" s="10">
        <f t="shared" ref="I4" si="0">AVERAGE(E4:G4)</f>
        <v>86.333333333333329</v>
      </c>
      <c r="J4" s="28">
        <f t="shared" ref="J4" si="1">SQRT(((SUM((POWER(G4-I4,2)),(POWER(F4-I4,2)),(POWER(E4-I4,2)))/(COLUMNS(E4:G4)-1))))</f>
        <v>14.843629385474879</v>
      </c>
      <c r="K4" s="11">
        <f t="shared" ref="K4" si="2">J4/I4*100</f>
        <v>17.193393110588666</v>
      </c>
      <c r="L4" s="12">
        <f t="shared" ref="L4" si="3">((D4/3)*(SUM(E4:G4)))</f>
        <v>7511</v>
      </c>
      <c r="M4" s="13">
        <f t="shared" ref="M4" si="4">L4/D4</f>
        <v>86.333333333333329</v>
      </c>
      <c r="N4" s="18">
        <f t="shared" ref="N4" si="5">ROUNDDOWN(M4,2)</f>
        <v>86.33</v>
      </c>
      <c r="O4" s="12">
        <f t="shared" ref="O4" si="6">N4*D4</f>
        <v>7510.71</v>
      </c>
    </row>
    <row r="5" spans="1:30" s="20" customFormat="1" ht="15.75" customHeight="1" thickBot="1" x14ac:dyDescent="0.35">
      <c r="A5" s="52" t="s">
        <v>19</v>
      </c>
      <c r="B5" s="53"/>
      <c r="C5" s="53"/>
      <c r="D5" s="54"/>
      <c r="E5" s="33"/>
      <c r="F5" s="33"/>
      <c r="G5" s="33"/>
      <c r="H5" s="22"/>
      <c r="I5" s="23"/>
      <c r="J5" s="24"/>
      <c r="K5" s="24"/>
      <c r="L5" s="25"/>
      <c r="M5" s="26"/>
      <c r="N5" s="27"/>
      <c r="O5" s="25"/>
    </row>
    <row r="6" spans="1:30" ht="21" customHeight="1" thickBot="1" x14ac:dyDescent="0.35">
      <c r="A6" s="40" t="s">
        <v>18</v>
      </c>
      <c r="B6" s="41"/>
      <c r="C6" s="41"/>
      <c r="D6" s="41"/>
      <c r="E6" s="41"/>
      <c r="F6" s="41"/>
      <c r="G6" s="41"/>
      <c r="H6" s="15"/>
      <c r="I6" s="15"/>
      <c r="J6" s="15"/>
      <c r="K6" s="15"/>
      <c r="L6" s="16"/>
      <c r="M6" s="17"/>
      <c r="N6" s="45">
        <f>SUM(O4:O4)</f>
        <v>7510.71</v>
      </c>
      <c r="O6" s="46"/>
      <c r="Q6" s="31"/>
    </row>
    <row r="7" spans="1:30" ht="36" customHeight="1" x14ac:dyDescent="0.25">
      <c r="A7" s="42" t="s">
        <v>10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30" ht="15" customHeight="1" x14ac:dyDescent="0.25">
      <c r="A8" s="2" t="s">
        <v>15</v>
      </c>
    </row>
    <row r="9" spans="1:30" ht="62.25" customHeight="1" x14ac:dyDescent="0.3">
      <c r="A9" s="39" t="s">
        <v>27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2" spans="1:30" ht="15.6" x14ac:dyDescent="0.3">
      <c r="G12" s="19"/>
    </row>
    <row r="13" spans="1:30" ht="15.6" customHeight="1" x14ac:dyDescent="0.25">
      <c r="A13" s="38" t="s">
        <v>24</v>
      </c>
      <c r="B13" s="38"/>
    </row>
    <row r="14" spans="1:30" ht="15.6" customHeight="1" x14ac:dyDescent="0.25">
      <c r="A14" s="38"/>
      <c r="B14" s="38"/>
    </row>
    <row r="15" spans="1:30" ht="15.6" x14ac:dyDescent="0.3">
      <c r="A15" s="38"/>
      <c r="B15" s="38"/>
      <c r="N15" s="37" t="s">
        <v>25</v>
      </c>
      <c r="O15" s="37"/>
    </row>
    <row r="17" spans="1:2" ht="15.6" x14ac:dyDescent="0.3">
      <c r="A17" s="36"/>
      <c r="B17" s="36"/>
    </row>
  </sheetData>
  <mergeCells count="16">
    <mergeCell ref="A2:A3"/>
    <mergeCell ref="B2:B3"/>
    <mergeCell ref="A1:O1"/>
    <mergeCell ref="N6:O6"/>
    <mergeCell ref="C2:C3"/>
    <mergeCell ref="D2:D3"/>
    <mergeCell ref="I2:K2"/>
    <mergeCell ref="L2:O2"/>
    <mergeCell ref="E2:G2"/>
    <mergeCell ref="A5:D5"/>
    <mergeCell ref="A17:B17"/>
    <mergeCell ref="N15:O15"/>
    <mergeCell ref="A13:B15"/>
    <mergeCell ref="A9:O9"/>
    <mergeCell ref="A6:G6"/>
    <mergeCell ref="A7:L7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2026-08-21T09:08:56Z</cp:lastPrinted>
  <dcterms:created xsi:type="dcterms:W3CDTF">2014-01-15T18:15:09Z</dcterms:created>
  <dcterms:modified xsi:type="dcterms:W3CDTF">2026-08-21T09:09:18Z</dcterms:modified>
</cp:coreProperties>
</file>