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цен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<sst xmlns="http://schemas.openxmlformats.org/spreadsheetml/2006/main" count="31" uniqueCount="30">
  <si>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Расчет начальной (максимальной) цены контракта</t>
  </si>
  <si>
    <t xml:space="preserve">Характеристики объекта закупки</t>
  </si>
  <si>
    <t xml:space="preserve">Выполнение работ по подготовке расчета (сметы) на выполнение работ по сносу самовольно возведенных строений, расположенных на территории Краснодарского края (кадастровый номер 23:49:0407005:4609) </t>
  </si>
  <si>
    <t xml:space="preserve">Используемый метод определения НМЦК:</t>
  </si>
  <si>
    <r>
      <rPr>
        <sz val="14"/>
        <color rgb="FF000000"/>
        <rFont val="Times New Roman"/>
        <family val="1"/>
        <charset val="204"/>
      </rPr>
      <t xml:space="preserve">Обоснование: НМЦК при осуществлении закупок на о</t>
    </r>
    <r>
      <rPr>
        <sz val="14"/>
        <rFont val="Times New Roman"/>
        <family val="1"/>
        <charset val="1"/>
      </rPr>
      <t xml:space="preserve">казание услуг по подготовке расчета (сметы) на </t>
    </r>
    <r>
      <rPr>
        <sz val="14"/>
        <color rgb="FF000000"/>
        <rFont val="Times New Roman"/>
        <family val="1"/>
        <charset val="1"/>
      </rPr>
      <t xml:space="preserve">в</t>
    </r>
    <r>
      <rPr>
        <sz val="14"/>
        <rFont val="Times New Roman"/>
        <family val="1"/>
        <charset val="1"/>
      </rPr>
      <t xml:space="preserve">ыполнение работ по сносу</t>
    </r>
    <r>
      <rPr>
        <sz val="14"/>
        <color rgb="FF000000"/>
        <rFont val="Times New Roman"/>
        <family val="1"/>
        <charset val="204"/>
      </rPr>
      <t xml:space="preserve"> определяется с применением методов, предусмотренных частью 1 статьи 22 Федерального закона № 44-ФЗ. </t>
    </r>
  </si>
  <si>
    <t xml:space="preserve">№</t>
  </si>
  <si>
    <t xml:space="preserve">Наименование предмета товара (работы, услуги)</t>
  </si>
  <si>
    <t xml:space="preserve">Ед. изм</t>
  </si>
  <si>
    <t xml:space="preserve"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</si>
  <si>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</si>
  <si>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Н(М)ЦК*</t>
  </si>
  <si>
    <r>
      <rPr>
        <b val="true"/>
        <sz val="12"/>
        <color rgb="FF000000"/>
        <rFont val="Times New Roman"/>
        <family val="1"/>
        <charset val="204"/>
      </rPr>
      <t xml:space="preserve">Н(М)ЦК</t>
    </r>
    <r>
      <rPr>
        <b val="true"/>
        <sz val="12"/>
        <color rgb="FF000000"/>
        <rFont val="Times New Roman"/>
        <family val="1"/>
        <charset val="1"/>
      </rPr>
      <t xml:space="preserve">*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</si>
  <si>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Коммерческое предложение № 1</t>
  </si>
  <si>
    <t xml:space="preserve">Коммерческое предложение № 2</t>
  </si>
  <si>
    <t xml:space="preserve">Коммерческое предложение № 3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</si>
  <si>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</si>
  <si>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</si>
  <si>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</si>
  <si>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1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1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</si>
  <si>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1"/>
        <color rgb="FF000000"/>
        <rFont val="Times New Roman"/>
        <family val="1"/>
        <charset val="204"/>
      </rPr>
      <t xml:space="preserve">Расчет Н(М)ЦК по формуле                     </t>
    </r>
    <r>
      <rPr>
        <sz val="11"/>
        <color rgb="FF000000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</si>
  <si>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</si>
  <si>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Н(М)ЦК контракта (руб.)</t>
  </si>
  <si>
    <t xml:space="preserve">Усл. ед.</t>
  </si>
  <si>
    <t xml:space="preserve">-</t>
  </si>
  <si>
    <t xml:space="preserve">ИТОГО</t>
  </si>
  <si>
    <t xml:space="preserve">Начальная (максимальная) цена контракта  составляет 60 000,00 (Шестьдесят тысяч) рублей 00 копеек.</t>
  </si>
  <si>
    <t xml:space="preserve">* Определение НМЦК произведено Заказчиком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
 </t>
  </si>
  <si>
    <t xml:space="preserve">Начальник отдела материально-технического и медицинского обеспечения                                                                                                      ________________ К.А. Андросов</t>
  </si>
  <si>
    <t xml:space="preserve">Начальник финансово-экономического отдела                                                                                                                                                           ________________ Е.Е. Романенко</t>
  </si>
  <si>
    <t xml:space="preserve">Дата составления____________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</si>
</sst>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"/>
    <numFmt numFmtId="167" formatCode="General"/>
    <numFmt numFmtId="168" formatCode="0.000"/>
    <numFmt numFmtId="169" formatCode="0.0000"/>
  </numFmts>
  <fonts count="2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 val="true"/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20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distributed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distributed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justify" vertical="distributed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38160</xdr:colOff>
      <xdr:row>5</xdr:row>
      <xdr:rowOff>1228680</xdr:rowOff>
    </xdr:from>
    <xdr:to>
      <xdr:col>11</xdr:col>
      <xdr:colOff>10800</xdr:colOff>
      <xdr:row>5</xdr:row>
      <xdr:rowOff>1572840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400120" y="3694320"/>
          <a:ext cx="979920" cy="3441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19080</xdr:colOff>
      <xdr:row>5</xdr:row>
      <xdr:rowOff>923760</xdr:rowOff>
    </xdr:from>
    <xdr:to>
      <xdr:col>9</xdr:col>
      <xdr:colOff>1085400</xdr:colOff>
      <xdr:row>5</xdr:row>
      <xdr:rowOff>1380240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293840" y="3389400"/>
          <a:ext cx="1066320" cy="45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246600</xdr:colOff>
      <xdr:row>5</xdr:row>
      <xdr:rowOff>1643040</xdr:rowOff>
    </xdr:from>
    <xdr:to>
      <xdr:col>11</xdr:col>
      <xdr:colOff>1473120</xdr:colOff>
      <xdr:row>5</xdr:row>
      <xdr:rowOff>1970640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12615840" y="4108680"/>
          <a:ext cx="1226520" cy="327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G30" activeCellId="0" sqref="G30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47.33"/>
    <col collapsed="false" customWidth="true" hidden="false" outlineLevel="0" max="3" min="3" style="1" width="8.76"/>
    <col collapsed="false" customWidth="true" hidden="false" outlineLevel="0" max="4" min="4" style="1" width="6.85"/>
    <col collapsed="false" customWidth="true" hidden="false" outlineLevel="0" max="5" min="5" style="1" width="15.87"/>
    <col collapsed="false" customWidth="true" hidden="false" outlineLevel="0" max="6" min="6" style="1" width="15.72"/>
    <col collapsed="false" customWidth="true" hidden="false" outlineLevel="0" max="7" min="7" style="1" width="15.56"/>
    <col collapsed="false" customWidth="true" hidden="false" outlineLevel="0" max="8" min="8" style="1" width="16.12"/>
    <col collapsed="false" customWidth="true" hidden="false" outlineLevel="0" max="9" min="9" style="1" width="15.57"/>
    <col collapsed="false" customWidth="true" hidden="false" outlineLevel="0" max="10" min="10" style="1" width="15.42"/>
    <col collapsed="false" customWidth="true" hidden="false" outlineLevel="0" max="11" min="11" style="1" width="14.29"/>
    <col collapsed="false" customWidth="true" hidden="false" outlineLevel="0" max="12" min="12" style="1" width="22.95"/>
    <col collapsed="false" customWidth="true" hidden="false" outlineLevel="0" max="13" min="13" style="1" width="14.93"/>
    <col collapsed="false" customWidth="true" hidden="false" outlineLevel="0" max="14" min="14" style="1" width="16.04"/>
    <col collapsed="false" customWidth="false" hidden="false" outlineLevel="0" max="16383" min="15" style="1" width="9.14"/>
    <col collapsed="false" customWidth="true" hidden="false" outlineLevel="0" max="16384" min="16384" style="1" width="11.53"/>
  </cols>
  <sheetData>
    <row r="1" customFormat="false" ht="22.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3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</row>
    <row r="3" customFormat="false" ht="64.15" hidden="false" customHeight="true" outlineLevel="0" collapsed="false">
      <c r="A3" s="5"/>
      <c r="B3" s="6" t="s">
        <v>1</v>
      </c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54.45" hidden="false" customHeight="true" outlineLevel="0" collapsed="false">
      <c r="A4" s="8"/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="2" customFormat="true" ht="39.55" hidden="false" customHeight="true" outlineLevel="0" collapsed="false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/>
      <c r="G5" s="10"/>
      <c r="H5" s="11"/>
      <c r="I5" s="12" t="s">
        <v>10</v>
      </c>
      <c r="J5" s="12"/>
      <c r="K5" s="12"/>
      <c r="L5" s="13" t="s">
        <v>11</v>
      </c>
      <c r="M5" s="13"/>
      <c r="N5" s="13"/>
    </row>
    <row r="6" s="2" customFormat="true" ht="157.5" hidden="false" customHeight="true" outlineLevel="0" collapsed="false">
      <c r="A6" s="10"/>
      <c r="B6" s="10"/>
      <c r="C6" s="10"/>
      <c r="D6" s="10"/>
      <c r="E6" s="14" t="s">
        <v>12</v>
      </c>
      <c r="F6" s="14" t="s">
        <v>13</v>
      </c>
      <c r="G6" s="14" t="s">
        <v>14</v>
      </c>
      <c r="H6" s="13" t="s">
        <v>15</v>
      </c>
      <c r="I6" s="13" t="s">
        <v>16</v>
      </c>
      <c r="J6" s="13" t="s">
        <v>17</v>
      </c>
      <c r="K6" s="15" t="s">
        <v>18</v>
      </c>
      <c r="L6" s="15" t="s">
        <v>19</v>
      </c>
      <c r="M6" s="15" t="s">
        <v>20</v>
      </c>
      <c r="N6" s="15" t="s">
        <v>21</v>
      </c>
    </row>
    <row r="7" s="2" customFormat="true" ht="101.15" hidden="false" customHeight="false" outlineLevel="0" collapsed="false">
      <c r="A7" s="16"/>
      <c r="B7" s="17" t="s">
        <v>2</v>
      </c>
      <c r="C7" s="18" t="s">
        <v>22</v>
      </c>
      <c r="D7" s="19" t="n">
        <v>1</v>
      </c>
      <c r="E7" s="20" t="n">
        <v>50000</v>
      </c>
      <c r="F7" s="20" t="n">
        <v>60000</v>
      </c>
      <c r="G7" s="20" t="n">
        <v>70000</v>
      </c>
      <c r="H7" s="21" t="s">
        <v>23</v>
      </c>
      <c r="I7" s="22" t="n">
        <f aca="false">AVERAGE(E7:G7)</f>
        <v>60000</v>
      </c>
      <c r="J7" s="23" t="n">
        <f aca="false">SQRT(((SUM((POWER(G7-I7,2)),(POWER(F7-I7,2)),(POWER(E7-I7,2)))/(COLUMNS(E7:G7)-1))))</f>
        <v>10000</v>
      </c>
      <c r="K7" s="23" t="n">
        <f aca="false">J7/I7*100</f>
        <v>16.6666666666667</v>
      </c>
      <c r="L7" s="22" t="n">
        <f aca="false">((D7/3)*(SUM(E7:G7)))</f>
        <v>60000</v>
      </c>
      <c r="M7" s="24" t="n">
        <f aca="false">L7/D7</f>
        <v>60000</v>
      </c>
      <c r="N7" s="24" t="n">
        <f aca="false">D7*M7</f>
        <v>60000</v>
      </c>
    </row>
    <row r="8" s="2" customFormat="true" ht="52.2" hidden="false" customHeight="true" outlineLevel="0" collapsed="false">
      <c r="A8" s="16"/>
      <c r="B8" s="25" t="s">
        <v>24</v>
      </c>
      <c r="C8" s="25"/>
      <c r="D8" s="25"/>
      <c r="E8" s="25"/>
      <c r="F8" s="25"/>
      <c r="G8" s="25"/>
      <c r="H8" s="25"/>
      <c r="I8" s="25"/>
      <c r="J8" s="25"/>
      <c r="K8" s="25"/>
      <c r="L8" s="22" t="n">
        <f aca="false">SUM(L7:L7)</f>
        <v>60000</v>
      </c>
      <c r="M8" s="24"/>
      <c r="N8" s="24" t="n">
        <f aca="false">SUM(N7:N7)</f>
        <v>60000</v>
      </c>
    </row>
    <row r="9" s="2" customFormat="true" ht="67.9" hidden="false" customHeight="true" outlineLevel="0" collapsed="false">
      <c r="A9" s="26" t="s">
        <v>25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 t="n">
        <f aca="false">SUM(M7:M8)</f>
        <v>60000</v>
      </c>
      <c r="N9" s="26"/>
    </row>
    <row r="10" customFormat="false" ht="60.75" hidden="false" customHeight="true" outlineLevel="0" collapsed="false">
      <c r="A10" s="27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customFormat="false" ht="10.5" hidden="false" customHeight="tru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customFormat="false" ht="9.75" hidden="false" customHeight="true" outlineLevel="0" collapsed="false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customFormat="false" ht="35.8" hidden="false" customHeight="true" outlineLevel="0" collapsed="false">
      <c r="A13" s="30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customFormat="false" ht="37.3" hidden="false" customHeight="true" outlineLevel="0" collapsed="false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customFormat="false" ht="27" hidden="false" customHeight="true" outlineLevel="0" collapsed="false">
      <c r="A15" s="31" t="s">
        <v>29</v>
      </c>
      <c r="B15" s="31"/>
      <c r="C15" s="31"/>
      <c r="D15" s="31"/>
      <c r="E15" s="31"/>
      <c r="F15" s="32"/>
      <c r="G15" s="33"/>
      <c r="H15" s="34"/>
      <c r="I15" s="34"/>
      <c r="J15" s="34"/>
      <c r="K15" s="34"/>
      <c r="L15" s="34"/>
      <c r="M15" s="34"/>
      <c r="N15" s="34"/>
    </row>
    <row r="47" s="35" customFormat="tru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="35" customFormat="tru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="36" customFormat="true" ht="14.3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="36" customFormat="true" ht="14.3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="36" customFormat="true" ht="14.3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="36" customFormat="true" ht="14.3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="36" customFormat="true" ht="14.3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="36" customFormat="true" ht="14.3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="36" customFormat="true" ht="14.3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="36" customFormat="true" ht="14.3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="36" customFormat="true" ht="14.3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="36" customFormat="true" ht="14.3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60" s="37" customFormat="true" ht="14.3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="34" customFormat="true" ht="17.3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="2" customFormat="true" ht="17.3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="2" customFormat="true" ht="17.3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="2" customFormat="true" ht="17.3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="2" customFormat="true" ht="17.3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="2" customFormat="true" ht="17.3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17">
    <mergeCell ref="B1:N1"/>
    <mergeCell ref="C3:N3"/>
    <mergeCell ref="C4:N4"/>
    <mergeCell ref="A5:A6"/>
    <mergeCell ref="B5:B6"/>
    <mergeCell ref="C5:C6"/>
    <mergeCell ref="D5:D6"/>
    <mergeCell ref="E5:G5"/>
    <mergeCell ref="I5:K5"/>
    <mergeCell ref="L5:N5"/>
    <mergeCell ref="B8:K8"/>
    <mergeCell ref="A9:N9"/>
    <mergeCell ref="A10:N10"/>
    <mergeCell ref="A11:N11"/>
    <mergeCell ref="A13:N13"/>
    <mergeCell ref="A14:N14"/>
    <mergeCell ref="A15:E15"/>
  </mergeCells>
  <printOptions headings="false" gridLines="false" gridLinesSet="true" horizontalCentered="false" verticalCentered="false"/>
  <pageMargins left="0.511805555555556" right="0.315277777777778" top="0.196527777777778" bottom="0.196527777777778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2025-09-29T12:50:41Z</cp:lastPrinted>
  <dcterms:modified xsi:type="dcterms:W3CDTF">2026-05-26T16:53:00Z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