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YandexDisk\Zakupki\ГМТУ закупки (НЕ ТРОГАТЬ)\06 Приоритет 2030\Закупки Приоритеты 2030\Закупки 2026\13 Н система перемещения\"/>
    </mc:Choice>
  </mc:AlternateContent>
  <bookViews>
    <workbookView xWindow="0" yWindow="0" windowWidth="14940" windowHeight="11556"/>
  </bookViews>
  <sheets>
    <sheet name="обоснование НМЦК анализом рынка" sheetId="1" r:id="rId1"/>
  </sheets>
  <calcPr calcId="162913" refMode="R1C1"/>
</workbook>
</file>

<file path=xl/calcChain.xml><?xml version="1.0" encoding="utf-8"?>
<calcChain xmlns="http://schemas.openxmlformats.org/spreadsheetml/2006/main">
  <c r="I5" i="1" l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4" i="1"/>
  <c r="J4" i="1" s="1"/>
</calcChain>
</file>

<file path=xl/sharedStrings.xml><?xml version="1.0" encoding="utf-8"?>
<sst xmlns="http://schemas.openxmlformats.org/spreadsheetml/2006/main" count="36" uniqueCount="27">
  <si>
    <t>«Обоснование начальной (максимальной) цены договора»</t>
  </si>
  <si>
    <t>№ п/п</t>
  </si>
  <si>
    <t>Ед. изм.</t>
  </si>
  <si>
    <t xml:space="preserve">Кол-во </t>
  </si>
  <si>
    <t>Принимаемая цена за единицу товара, работы, услуги в тч НДС (руб.)</t>
  </si>
  <si>
    <t>Составил:</t>
  </si>
  <si>
    <t>Должность</t>
  </si>
  <si>
    <t>Ф.И.О</t>
  </si>
  <si>
    <t>инженер</t>
  </si>
  <si>
    <t>Шушарин А.А.</t>
  </si>
  <si>
    <t>шт.</t>
  </si>
  <si>
    <t xml:space="preserve">Стоимость,  в т.ч. (руб.)
</t>
  </si>
  <si>
    <t xml:space="preserve">Наименование </t>
  </si>
  <si>
    <t>Процессорный модуль AS228T-A</t>
  </si>
  <si>
    <t>Модуль расширения AS08AD-B</t>
  </si>
  <si>
    <t>Разъем для управляющих входов/выходов ACS3-CNADC150</t>
  </si>
  <si>
    <t>Модуль расширения AS04DA-A</t>
  </si>
  <si>
    <t>UC-PRG020-12A Кабель-переходник USB - RS-232 (mini-DIN / DB-9)</t>
  </si>
  <si>
    <t>AS-FCOPM Плата расширения CANopen</t>
  </si>
  <si>
    <t>Коммерческое предложение № 1 исх. № 4214 от 13.07.2026 г.</t>
  </si>
  <si>
    <t>Кабель для двигателя с тормозом 0,1-0,75кВт ACS3-CAPW2105</t>
  </si>
  <si>
    <t>Кабель энкодера для двигателя 0,1-0,75кВт ASD-ABEN0005</t>
  </si>
  <si>
    <t xml:space="preserve">Серводвигатель 
ECMA-C10604SS
</t>
  </si>
  <si>
    <t xml:space="preserve">Сервоусилитель
ASD-A2-0421-M
</t>
  </si>
  <si>
    <t>Коммерческое предложение № 2 исх. № 29731 от 20.07.2026 г.</t>
  </si>
  <si>
    <t>Коммерческое предложение № 3 исх. №23280 от 09.07.2026 г.</t>
  </si>
  <si>
    <t>Цена договора установлена как минимальная из трех ценовых предложений и составляет: 589 047 (Пятьсот восемьдесят девять тысяч сорок семь) рублей 03 копейки, в том числе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</si>
</sst>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mo"/>
      <scheme val="minor"/>
    </font>
    <font>
      <sz val="10"/>
      <color theme="1"/>
      <name val="Arimo"/>
    </font>
    <font>
      <b/>
      <i/>
      <sz val="10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0"/>
      <name val="Arimo"/>
    </font>
    <font>
      <sz val="11"/>
      <color rgb="FF000000"/>
      <name val="Times New Roman"/>
    </font>
    <font>
      <i/>
      <sz val="11"/>
      <color theme="1"/>
      <name val="Times New Roman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/>
    <xf numFmtId="0" fontId="5" fillId="0" borderId="5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showGridLines="0" tabSelected="1" zoomScale="70" zoomScaleNormal="70" workbookViewId="0">
      <selection activeCell="G31" sqref="G31"/>
    </sheetView>
  </sheetViews>
  <sheetFormatPr defaultColWidth="14.44140625" defaultRowHeight="15" customHeight="1"/>
  <cols>
    <col min="1" max="1" width="5.44140625" customWidth="1"/>
    <col min="2" max="2" width="17.33203125" customWidth="1"/>
    <col min="3" max="3" width="37.109375" hidden="1" customWidth="1"/>
    <col min="4" max="4" width="5.6640625" customWidth="1"/>
    <col min="5" max="5" width="6" customWidth="1"/>
    <col min="6" max="6" width="17.33203125" customWidth="1"/>
    <col min="7" max="7" width="17.5546875" customWidth="1"/>
    <col min="8" max="8" width="17.6640625" customWidth="1"/>
    <col min="9" max="9" width="17.109375" customWidth="1"/>
    <col min="10" max="10" width="14.6640625" customWidth="1"/>
    <col min="11" max="26" width="8" customWidth="1"/>
  </cols>
  <sheetData>
    <row r="1" spans="1:26" ht="13.5" customHeight="1">
      <c r="A1" s="1"/>
      <c r="B1" s="1"/>
      <c r="C1" s="2"/>
      <c r="D1" s="2"/>
      <c r="E1" s="2"/>
      <c r="F1" s="3"/>
      <c r="G1" s="3"/>
      <c r="H1" s="3"/>
      <c r="I1" s="4"/>
      <c r="J1" s="4"/>
    </row>
    <row r="2" spans="1:26" ht="44.25" customHeight="1">
      <c r="A2" s="5"/>
      <c r="B2" s="26" t="s">
        <v>0</v>
      </c>
      <c r="C2" s="27"/>
      <c r="D2" s="27"/>
      <c r="E2" s="27"/>
      <c r="F2" s="27"/>
      <c r="G2" s="27"/>
      <c r="H2" s="27"/>
      <c r="I2" s="27"/>
      <c r="J2" s="28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16.25" customHeight="1">
      <c r="A3" s="8" t="s">
        <v>1</v>
      </c>
      <c r="B3" s="29" t="s">
        <v>12</v>
      </c>
      <c r="C3" s="28"/>
      <c r="D3" s="9" t="s">
        <v>2</v>
      </c>
      <c r="E3" s="9" t="s">
        <v>3</v>
      </c>
      <c r="F3" s="21" t="s">
        <v>19</v>
      </c>
      <c r="G3" s="10" t="s">
        <v>24</v>
      </c>
      <c r="H3" s="10" t="s">
        <v>25</v>
      </c>
      <c r="I3" s="9" t="s">
        <v>4</v>
      </c>
      <c r="J3" s="9" t="s">
        <v>11</v>
      </c>
    </row>
    <row r="4" spans="1:26" ht="64.95" customHeight="1">
      <c r="A4" s="8">
        <v>1</v>
      </c>
      <c r="B4" s="19" t="s">
        <v>22</v>
      </c>
      <c r="C4" s="18"/>
      <c r="D4" s="11" t="s">
        <v>10</v>
      </c>
      <c r="E4" s="9">
        <v>4</v>
      </c>
      <c r="F4" s="12">
        <v>57347.73</v>
      </c>
      <c r="G4" s="12">
        <v>57927</v>
      </c>
      <c r="H4" s="12">
        <v>57984.93</v>
      </c>
      <c r="I4" s="12">
        <f>MIN(F4:H4)</f>
        <v>57347.73</v>
      </c>
      <c r="J4" s="12">
        <f>SUM(I4*E4)</f>
        <v>229390.92</v>
      </c>
    </row>
    <row r="5" spans="1:26" ht="64.95" customHeight="1">
      <c r="A5" s="8">
        <v>2</v>
      </c>
      <c r="B5" s="19" t="s">
        <v>23</v>
      </c>
      <c r="C5" s="18"/>
      <c r="D5" s="11" t="s">
        <v>10</v>
      </c>
      <c r="E5" s="9">
        <v>4</v>
      </c>
      <c r="F5" s="12">
        <v>54617.31</v>
      </c>
      <c r="G5" s="12">
        <v>55169</v>
      </c>
      <c r="H5" s="12">
        <v>55224.17</v>
      </c>
      <c r="I5" s="12">
        <f t="shared" ref="I5:I13" si="0">MIN(F5:H5)</f>
        <v>54617.31</v>
      </c>
      <c r="J5" s="12">
        <f t="shared" ref="J5:J13" si="1">SUM(I5*E5)</f>
        <v>218469.24</v>
      </c>
    </row>
    <row r="6" spans="1:26" ht="64.95" customHeight="1">
      <c r="A6" s="8">
        <v>3</v>
      </c>
      <c r="B6" s="19" t="s">
        <v>13</v>
      </c>
      <c r="C6" s="18"/>
      <c r="D6" s="11" t="s">
        <v>10</v>
      </c>
      <c r="E6" s="9">
        <v>1</v>
      </c>
      <c r="F6" s="12">
        <v>37245.78</v>
      </c>
      <c r="G6" s="12">
        <v>37622</v>
      </c>
      <c r="H6" s="12">
        <v>38756</v>
      </c>
      <c r="I6" s="12">
        <f t="shared" si="0"/>
        <v>37245.78</v>
      </c>
      <c r="J6" s="12">
        <f t="shared" si="1"/>
        <v>37245.78</v>
      </c>
    </row>
    <row r="7" spans="1:26" ht="64.95" customHeight="1">
      <c r="A7" s="8">
        <v>4</v>
      </c>
      <c r="B7" s="19" t="s">
        <v>14</v>
      </c>
      <c r="C7" s="18"/>
      <c r="D7" s="11" t="s">
        <v>10</v>
      </c>
      <c r="E7" s="9">
        <v>1</v>
      </c>
      <c r="F7" s="12">
        <v>28370.43</v>
      </c>
      <c r="G7" s="12">
        <v>28657</v>
      </c>
      <c r="H7" s="12">
        <v>29791</v>
      </c>
      <c r="I7" s="12">
        <f t="shared" si="0"/>
        <v>28370.43</v>
      </c>
      <c r="J7" s="12">
        <f t="shared" si="1"/>
        <v>28370.43</v>
      </c>
    </row>
    <row r="8" spans="1:26" ht="64.95" customHeight="1">
      <c r="A8" s="8">
        <v>5</v>
      </c>
      <c r="B8" s="20" t="s">
        <v>16</v>
      </c>
      <c r="C8" s="18"/>
      <c r="D8" s="11" t="s">
        <v>10</v>
      </c>
      <c r="E8" s="9">
        <v>1</v>
      </c>
      <c r="F8" s="12">
        <v>25412.31</v>
      </c>
      <c r="G8" s="12">
        <v>25669</v>
      </c>
      <c r="H8" s="12">
        <v>26803</v>
      </c>
      <c r="I8" s="12">
        <f t="shared" si="0"/>
        <v>25412.31</v>
      </c>
      <c r="J8" s="12">
        <f t="shared" si="1"/>
        <v>25412.31</v>
      </c>
    </row>
    <row r="9" spans="1:26" ht="83.25" customHeight="1">
      <c r="A9" s="8">
        <v>6</v>
      </c>
      <c r="B9" s="19" t="s">
        <v>15</v>
      </c>
      <c r="C9" s="18"/>
      <c r="D9" s="11" t="s">
        <v>10</v>
      </c>
      <c r="E9" s="9">
        <v>4</v>
      </c>
      <c r="F9" s="12">
        <v>994.95</v>
      </c>
      <c r="G9" s="12">
        <v>1005</v>
      </c>
      <c r="H9" s="12">
        <v>1250</v>
      </c>
      <c r="I9" s="12">
        <f t="shared" si="0"/>
        <v>994.95</v>
      </c>
      <c r="J9" s="12">
        <f t="shared" si="1"/>
        <v>3979.8</v>
      </c>
    </row>
    <row r="10" spans="1:26" ht="89.25" customHeight="1">
      <c r="A10" s="8">
        <v>7</v>
      </c>
      <c r="B10" s="19" t="s">
        <v>20</v>
      </c>
      <c r="C10" s="18"/>
      <c r="D10" s="11" t="s">
        <v>10</v>
      </c>
      <c r="E10" s="9">
        <v>4</v>
      </c>
      <c r="F10" s="12">
        <v>4239.18</v>
      </c>
      <c r="G10" s="12">
        <v>4282</v>
      </c>
      <c r="H10" s="12">
        <v>4286.28</v>
      </c>
      <c r="I10" s="12">
        <f t="shared" si="0"/>
        <v>4239.18</v>
      </c>
      <c r="J10" s="12">
        <f t="shared" si="1"/>
        <v>16956.72</v>
      </c>
    </row>
    <row r="11" spans="1:26" ht="94.5" customHeight="1">
      <c r="A11" s="8">
        <v>8</v>
      </c>
      <c r="B11" s="19" t="s">
        <v>21</v>
      </c>
      <c r="C11" s="18"/>
      <c r="D11" s="11" t="s">
        <v>10</v>
      </c>
      <c r="E11" s="9">
        <v>4</v>
      </c>
      <c r="F11" s="12">
        <v>3986.73</v>
      </c>
      <c r="G11" s="12">
        <v>4027</v>
      </c>
      <c r="H11" s="12">
        <v>4031.03</v>
      </c>
      <c r="I11" s="12">
        <f t="shared" si="0"/>
        <v>3986.73</v>
      </c>
      <c r="J11" s="12">
        <f t="shared" si="1"/>
        <v>15946.92</v>
      </c>
    </row>
    <row r="12" spans="1:26" ht="100.5" customHeight="1">
      <c r="A12" s="8">
        <v>9</v>
      </c>
      <c r="B12" s="19" t="s">
        <v>17</v>
      </c>
      <c r="C12" s="18"/>
      <c r="D12" s="11" t="s">
        <v>10</v>
      </c>
      <c r="E12" s="9">
        <v>1</v>
      </c>
      <c r="F12" s="12">
        <v>3709.53</v>
      </c>
      <c r="G12" s="12">
        <v>3747</v>
      </c>
      <c r="H12" s="12">
        <v>3710</v>
      </c>
      <c r="I12" s="12">
        <f t="shared" si="0"/>
        <v>3709.53</v>
      </c>
      <c r="J12" s="12">
        <f t="shared" si="1"/>
        <v>3709.53</v>
      </c>
    </row>
    <row r="13" spans="1:26" ht="64.95" customHeight="1">
      <c r="A13" s="8">
        <v>10</v>
      </c>
      <c r="B13" s="30" t="s">
        <v>18</v>
      </c>
      <c r="C13" s="28"/>
      <c r="D13" s="11" t="s">
        <v>10</v>
      </c>
      <c r="E13" s="9">
        <v>1</v>
      </c>
      <c r="F13" s="12">
        <v>9565.3799999999992</v>
      </c>
      <c r="G13" s="12">
        <v>9662</v>
      </c>
      <c r="H13" s="12">
        <v>9570</v>
      </c>
      <c r="I13" s="12">
        <f t="shared" si="0"/>
        <v>9565.3799999999992</v>
      </c>
      <c r="J13" s="12">
        <f t="shared" si="1"/>
        <v>9565.3799999999992</v>
      </c>
    </row>
    <row r="14" spans="1:26" ht="56.25" customHeight="1">
      <c r="A14" s="23" t="s">
        <v>26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26" ht="15" customHeight="1">
      <c r="A15" s="13"/>
      <c r="B15" s="13"/>
      <c r="C15" s="14"/>
      <c r="D15" s="13"/>
      <c r="E15" s="13"/>
      <c r="F15" s="13"/>
      <c r="G15" s="13"/>
      <c r="H15" s="13"/>
      <c r="I15" s="13"/>
      <c r="J15" s="13"/>
    </row>
    <row r="16" spans="1:26" ht="24" customHeight="1">
      <c r="A16" s="13"/>
      <c r="B16" s="13"/>
      <c r="C16" s="15"/>
      <c r="D16" s="13"/>
      <c r="E16" s="13"/>
      <c r="F16" s="16" t="s">
        <v>5</v>
      </c>
      <c r="G16" s="17" t="s">
        <v>8</v>
      </c>
      <c r="H16" s="17" t="s">
        <v>9</v>
      </c>
      <c r="I16" s="13"/>
      <c r="J16" s="13"/>
    </row>
    <row r="17" spans="1:10" ht="21.75" customHeight="1">
      <c r="A17" s="13"/>
      <c r="B17" s="13"/>
      <c r="C17" s="13"/>
      <c r="D17" s="13"/>
      <c r="E17" s="13"/>
      <c r="F17" s="17"/>
      <c r="G17" s="16" t="s">
        <v>6</v>
      </c>
      <c r="H17" s="16" t="s">
        <v>7</v>
      </c>
      <c r="I17" s="13"/>
      <c r="J17" s="13"/>
    </row>
    <row r="18" spans="1:10" ht="12.75" customHeight="1"/>
    <row r="19" spans="1:10" ht="12.75" customHeight="1"/>
    <row r="20" spans="1:10" ht="12.75" customHeight="1">
      <c r="H20" s="22"/>
    </row>
    <row r="21" spans="1:10" ht="12.75" customHeight="1">
      <c r="H21" s="22"/>
    </row>
    <row r="22" spans="1:10" ht="12.75" customHeight="1"/>
    <row r="23" spans="1:10" ht="12.75" customHeight="1"/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</sheetData>
  <mergeCells count="4">
    <mergeCell ref="A14:J14"/>
    <mergeCell ref="B2:J2"/>
    <mergeCell ref="B3:C3"/>
    <mergeCell ref="B13:C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анализом рынка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dcterms:modified xsi:type="dcterms:W3CDTF">2026-07-21T19:50:28Z</dcterms:modified>
</cp:coreProperties>
</file>