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61600\Desktop\мешки и портфели\"/>
    </mc:Choice>
  </mc:AlternateContent>
  <bookViews>
    <workbookView xWindow="0" yWindow="0" windowWidth="28800" windowHeight="12435"/>
  </bookViews>
  <sheets>
    <sheet name="Обоснование" sheetId="1" r:id="rId1"/>
  </sheets>
  <calcPr calcId="152511"/>
</workbook>
</file>

<file path=xl/calcChain.xml><?xml version="1.0" encoding="utf-8"?>
<calcChain xmlns="http://schemas.openxmlformats.org/spreadsheetml/2006/main">
  <c r="J9" i="1" l="1"/>
  <c r="J8" i="1"/>
  <c r="I8" i="1" l="1"/>
  <c r="I9" i="1"/>
</calcChain>
</file>

<file path=xl/sharedStrings.xml><?xml version="1.0" encoding="utf-8"?>
<sst xmlns="http://schemas.openxmlformats.org/spreadsheetml/2006/main" count="25" uniqueCount="23">
  <si>
    <t>Обоснование начальной (максимальной) цены контракта</t>
  </si>
  <si>
    <r>
      <rPr>
        <sz val="12"/>
        <rFont val="Times New Roman"/>
      </rPr>
      <t>Дата подготовки обоснования НМЦК: 29 июня</t>
    </r>
    <r>
      <rPr>
        <sz val="12"/>
        <color indexed="2"/>
        <rFont val="Times New Roman"/>
      </rPr>
      <t xml:space="preserve"> </t>
    </r>
    <r>
      <rPr>
        <sz val="12"/>
        <rFont val="Times New Roman"/>
      </rPr>
      <t>2026 г.
Предмет контракта: Поставка (приобретение) канцелярских товаров (лот 1.3) для нужд Федерального казначейства, территориальных органов Федерального казначейства, Федерального казенного учреждения «Центр по обеспечению деятельности Казначейства России», Федеральных органов исполнительной власти и их территориальных органов.                                                                                                                                                          
Заказчик: Федеральное казенное учреждение «Центр по обеспечению деятельности Казначейства России».
Используемый метод определения НМЦК: Метод сопоставимых рыночных цен (анализ рынка).
Реквизиты запросов ценовой информации:
В целях получения ценовой информации в отношении планируемого к закупке товара подготовлен и направлен запрос Реквизиты запросов ценовой информации (в т.ч. в ЕИС):
Запрос направлен 43 (сорока трем) производятелям и поставщикам из реестра промышленной продукции ГИСП и 59 (пятидесяти девяти) поставщикам из ЕИС: исх. № 99-46-09/6535 от 19.06.2026. ответ не получен.    
Дополнительно был размещен запрос в ЕИС: 29.05.2026г 0895100000126000604   - получен ответ от 3 (трех) организаций, на основании данной информации произведен расчет НМЦК. Источник № 1 вх. № 15392 от 23.06.2026, Источник № 2 вх. № 15423 от 24.06.2026, Источник № 3 вх. № 15543 от 25.06.2026.</t>
    </r>
  </si>
  <si>
    <t>№ п/п</t>
  </si>
  <si>
    <t>Наименование товара, работы, услуги по КТРУ</t>
  </si>
  <si>
    <t>Наименование товара, работы, услуги согласно описанию объекта закупки</t>
  </si>
  <si>
    <t>Единица измерений</t>
  </si>
  <si>
    <t>Кол-во</t>
  </si>
  <si>
    <t>Расчет НМЦК</t>
  </si>
  <si>
    <t xml:space="preserve">Ценовые значения анализа рынка </t>
  </si>
  <si>
    <t>Сумма (руб.)</t>
  </si>
  <si>
    <t xml:space="preserve">Источник № 1 вх. № 15392 от 23.06.2026  </t>
  </si>
  <si>
    <t xml:space="preserve">Источник № 2 вх. № 15423  от 24.06.2026  </t>
  </si>
  <si>
    <t xml:space="preserve">Источник № 3 вх. № 15543  от 25.06.2026  </t>
  </si>
  <si>
    <t>Коэфф. вариации (v)</t>
  </si>
  <si>
    <t xml:space="preserve">Ср. рыночная цена за единицу
(руб.)
</t>
  </si>
  <si>
    <t>Мешок текстильный для упаковки готовых изделий</t>
  </si>
  <si>
    <t>-</t>
  </si>
  <si>
    <t>шт</t>
  </si>
  <si>
    <t>Портфель</t>
  </si>
  <si>
    <t>Итого НМЦК:</t>
  </si>
  <si>
    <t>42830,04*</t>
  </si>
  <si>
    <t>298841,4*</t>
  </si>
  <si>
    <t>*НМЦК рассчитана по наименьшему коммерческому предложению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</si>
</sst>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12" x14ac:knownFonts="1">
    <font>
      <sz val="11"/>
      <color theme="1"/>
      <name val="Calibri"/>
      <scheme val="minor"/>
    </font>
    <font>
      <sz val="10"/>
      <name val="Times New Roman"/>
    </font>
    <font>
      <b/>
      <sz val="14"/>
      <color theme="1"/>
      <name val="Times New Roman"/>
    </font>
    <font>
      <sz val="12"/>
      <name val="Times New Roman"/>
    </font>
    <font>
      <sz val="14"/>
      <color theme="1"/>
      <name val="Times New Roman"/>
    </font>
    <font>
      <b/>
      <sz val="11"/>
      <color theme="1"/>
      <name val="Calibri"/>
      <scheme val="minor"/>
    </font>
    <font>
      <b/>
      <sz val="11"/>
      <color theme="1"/>
      <name val="Times New Roman"/>
    </font>
    <font>
      <b/>
      <sz val="11"/>
      <name val="Times New Roman"/>
    </font>
    <font>
      <sz val="12"/>
      <color theme="1"/>
      <name val="Times New Roman"/>
    </font>
    <font>
      <sz val="10"/>
      <color theme="1"/>
      <name val="Times New Roman"/>
    </font>
    <font>
      <b/>
      <sz val="12"/>
      <color theme="1"/>
      <name val="Times New Roman"/>
    </font>
    <font>
      <sz val="12"/>
      <color indexed="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 tint="-4.9958800012207406E-2"/>
        <bgColor theme="0" tint="-4.9958800012207406E-2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0" xfId="0" applyFont="1"/>
    <xf numFmtId="2" fontId="7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wrapText="1"/>
    </xf>
    <xf numFmtId="1" fontId="6" fillId="0" borderId="5" xfId="0" applyNumberFormat="1" applyFont="1" applyBorder="1" applyAlignment="1">
      <alignment horizontal="center" vertical="center" wrapText="1"/>
    </xf>
    <xf numFmtId="1" fontId="6" fillId="0" borderId="10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8" fillId="3" borderId="5" xfId="0" applyNumberFormat="1" applyFont="1" applyFill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/>
    </xf>
    <xf numFmtId="10" fontId="8" fillId="3" borderId="5" xfId="0" applyNumberFormat="1" applyFont="1" applyFill="1" applyBorder="1" applyAlignment="1">
      <alignment horizontal="center" vertical="center"/>
    </xf>
    <xf numFmtId="4" fontId="8" fillId="3" borderId="0" xfId="0" applyNumberFormat="1" applyFont="1" applyFill="1" applyAlignment="1">
      <alignment horizontal="center" vertical="center"/>
    </xf>
    <xf numFmtId="4" fontId="9" fillId="3" borderId="0" xfId="0" applyNumberFormat="1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4" fontId="10" fillId="0" borderId="10" xfId="0" applyNumberFormat="1" applyFont="1" applyBorder="1" applyAlignment="1">
      <alignment horizontal="center" vertical="center"/>
    </xf>
    <xf numFmtId="0" fontId="0" fillId="0" borderId="0" xfId="0"/>
    <xf numFmtId="0" fontId="0" fillId="0" borderId="12" xfId="0" applyBorder="1"/>
    <xf numFmtId="0" fontId="0" fillId="0" borderId="13" xfId="0" applyBorder="1"/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164" fontId="6" fillId="2" borderId="7" xfId="0" applyNumberFormat="1" applyFont="1" applyFill="1" applyBorder="1" applyAlignment="1">
      <alignment horizontal="center" vertical="center" wrapText="1"/>
    </xf>
    <xf numFmtId="164" fontId="6" fillId="2" borderId="10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8" xfId="0" applyNumberFormat="1" applyFont="1" applyFill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0" fillId="0" borderId="0" xfId="0" applyNumberForma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2"/>
  <sheetViews>
    <sheetView tabSelected="1" topLeftCell="E4" workbookViewId="0">
      <selection activeCell="K14" sqref="K14"/>
    </sheetView>
  </sheetViews>
  <sheetFormatPr defaultRowHeight="15" customHeight="1" x14ac:dyDescent="0.25"/>
  <cols>
    <col min="1" max="1" width="6.140625" customWidth="1"/>
    <col min="2" max="3" width="38.5703125" customWidth="1"/>
    <col min="4" max="5" width="13.85546875" customWidth="1"/>
    <col min="6" max="8" width="16" customWidth="1"/>
    <col min="9" max="9" width="13.28515625" customWidth="1"/>
    <col min="10" max="10" width="16.140625" customWidth="1"/>
    <col min="11" max="11" width="47" customWidth="1"/>
    <col min="12" max="12" width="9.7109375" customWidth="1"/>
    <col min="14" max="14" width="12.7109375" customWidth="1"/>
  </cols>
  <sheetData>
    <row r="1" spans="1:14" ht="24" customHeight="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4" ht="168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4" ht="12" customHeight="1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4" s="3" customFormat="1" ht="15" customHeight="1" x14ac:dyDescent="0.25">
      <c r="A4" s="28" t="s">
        <v>2</v>
      </c>
      <c r="B4" s="29" t="s">
        <v>3</v>
      </c>
      <c r="C4" s="29" t="s">
        <v>4</v>
      </c>
      <c r="D4" s="32" t="s">
        <v>5</v>
      </c>
      <c r="E4" s="33" t="s">
        <v>6</v>
      </c>
      <c r="F4" s="36" t="s">
        <v>7</v>
      </c>
      <c r="G4" s="36"/>
      <c r="H4" s="36"/>
      <c r="I4" s="36"/>
      <c r="J4" s="36"/>
      <c r="K4" s="36"/>
    </row>
    <row r="5" spans="1:14" s="3" customFormat="1" ht="27" customHeight="1" x14ac:dyDescent="0.25">
      <c r="A5" s="28"/>
      <c r="B5" s="30"/>
      <c r="C5" s="30"/>
      <c r="D5" s="32"/>
      <c r="E5" s="34"/>
      <c r="F5" s="37" t="s">
        <v>8</v>
      </c>
      <c r="G5" s="38"/>
      <c r="H5" s="38"/>
      <c r="I5" s="38"/>
      <c r="J5" s="39"/>
      <c r="K5" s="40" t="s">
        <v>9</v>
      </c>
    </row>
    <row r="6" spans="1:14" s="3" customFormat="1" ht="70.5" customHeight="1" x14ac:dyDescent="0.25">
      <c r="A6" s="28"/>
      <c r="B6" s="31"/>
      <c r="C6" s="31"/>
      <c r="D6" s="32"/>
      <c r="E6" s="35"/>
      <c r="F6" s="4" t="s">
        <v>10</v>
      </c>
      <c r="G6" s="4" t="s">
        <v>11</v>
      </c>
      <c r="H6" s="4" t="s">
        <v>12</v>
      </c>
      <c r="I6" s="5" t="s">
        <v>13</v>
      </c>
      <c r="J6" s="6" t="s">
        <v>14</v>
      </c>
      <c r="K6" s="41"/>
    </row>
    <row r="7" spans="1:14" s="3" customFormat="1" x14ac:dyDescent="0.25">
      <c r="A7" s="7">
        <v>1</v>
      </c>
      <c r="B7" s="8">
        <v>2</v>
      </c>
      <c r="C7" s="8"/>
      <c r="D7" s="7">
        <v>3</v>
      </c>
      <c r="E7" s="7">
        <v>4</v>
      </c>
      <c r="F7" s="7">
        <v>5</v>
      </c>
      <c r="G7" s="7">
        <v>6</v>
      </c>
      <c r="H7" s="7">
        <v>7</v>
      </c>
      <c r="I7" s="7">
        <v>8</v>
      </c>
      <c r="J7" s="7">
        <v>9</v>
      </c>
      <c r="K7" s="7">
        <v>10</v>
      </c>
    </row>
    <row r="8" spans="1:14" s="3" customFormat="1" ht="39.75" customHeight="1" x14ac:dyDescent="0.25">
      <c r="A8" s="9">
        <v>1</v>
      </c>
      <c r="B8" s="10" t="s">
        <v>15</v>
      </c>
      <c r="C8" s="10" t="s">
        <v>16</v>
      </c>
      <c r="D8" s="11" t="s">
        <v>17</v>
      </c>
      <c r="E8" s="12">
        <v>426</v>
      </c>
      <c r="F8" s="13">
        <v>102.59</v>
      </c>
      <c r="G8" s="13">
        <v>104.64</v>
      </c>
      <c r="H8" s="14">
        <v>100.54</v>
      </c>
      <c r="I8" s="15">
        <f t="shared" ref="I8:I9" si="0">STDEV(F8:H8)/J8</f>
        <v>2.0389894569325613E-2</v>
      </c>
      <c r="J8" s="13">
        <f>H8</f>
        <v>100.54</v>
      </c>
      <c r="K8" s="14" t="s">
        <v>20</v>
      </c>
      <c r="L8" s="16"/>
      <c r="N8" s="17"/>
    </row>
    <row r="9" spans="1:14" s="3" customFormat="1" ht="39.75" customHeight="1" x14ac:dyDescent="0.25">
      <c r="A9" s="18">
        <v>2</v>
      </c>
      <c r="B9" s="19" t="s">
        <v>16</v>
      </c>
      <c r="C9" s="19" t="s">
        <v>18</v>
      </c>
      <c r="D9" s="20" t="s">
        <v>17</v>
      </c>
      <c r="E9" s="12">
        <v>430</v>
      </c>
      <c r="F9" s="13">
        <v>709.16</v>
      </c>
      <c r="G9" s="13">
        <v>723.34</v>
      </c>
      <c r="H9" s="14">
        <v>694.98</v>
      </c>
      <c r="I9" s="15">
        <f t="shared" si="0"/>
        <v>2.0403464847909301E-2</v>
      </c>
      <c r="J9" s="13">
        <f>H9</f>
        <v>694.98</v>
      </c>
      <c r="K9" s="14" t="s">
        <v>21</v>
      </c>
      <c r="L9" s="16"/>
      <c r="N9" s="17"/>
    </row>
    <row r="10" spans="1:14" ht="24" customHeight="1" x14ac:dyDescent="0.25">
      <c r="J10" s="21" t="s">
        <v>19</v>
      </c>
      <c r="K10" s="22">
        <v>341671.44</v>
      </c>
    </row>
    <row r="11" spans="1:14" ht="15" customHeight="1" x14ac:dyDescent="0.25">
      <c r="B11" s="42" t="s">
        <v>22</v>
      </c>
      <c r="C11" s="42"/>
      <c r="D11" s="42"/>
      <c r="E11" s="42"/>
      <c r="F11" s="42"/>
      <c r="G11" s="42"/>
      <c r="H11" s="42"/>
      <c r="I11" s="42"/>
      <c r="J11" s="42"/>
      <c r="K11" s="42"/>
    </row>
    <row r="12" spans="1:14" ht="15" customHeight="1" x14ac:dyDescent="0.25">
      <c r="F12" s="23"/>
      <c r="G12" s="23"/>
    </row>
    <row r="13" spans="1:14" ht="15" customHeight="1" x14ac:dyDescent="0.25">
      <c r="G13" s="23"/>
    </row>
    <row r="14" spans="1:14" ht="47.25" customHeight="1" x14ac:dyDescent="0.25">
      <c r="J14" s="43"/>
    </row>
    <row r="15" spans="1:14" ht="62.25" customHeight="1" x14ac:dyDescent="0.25">
      <c r="J15" s="43"/>
    </row>
    <row r="16" spans="1:14" ht="57" customHeight="1" x14ac:dyDescent="0.25"/>
    <row r="18" ht="32.25" customHeight="1" x14ac:dyDescent="0.25"/>
    <row r="21" ht="18.75" customHeight="1" x14ac:dyDescent="0.25"/>
    <row r="70" spans="1:11" x14ac:dyDescent="0.25">
      <c r="A70" s="24"/>
      <c r="B70" s="25"/>
      <c r="C70" s="25"/>
      <c r="D70" s="25"/>
      <c r="E70" s="25"/>
      <c r="F70" s="25"/>
      <c r="G70" s="25"/>
      <c r="H70" s="25"/>
      <c r="I70" s="25"/>
      <c r="J70" s="25"/>
      <c r="K70" s="23"/>
    </row>
    <row r="79" spans="1:11" ht="32.25" customHeight="1" x14ac:dyDescent="0.25"/>
    <row r="82" ht="27.75" customHeight="1" x14ac:dyDescent="0.25"/>
  </sheetData>
  <mergeCells count="11">
    <mergeCell ref="B11:K11"/>
    <mergeCell ref="A1:K1"/>
    <mergeCell ref="A2:K2"/>
    <mergeCell ref="A4:A6"/>
    <mergeCell ref="B4:B6"/>
    <mergeCell ref="C4:C6"/>
    <mergeCell ref="D4:D6"/>
    <mergeCell ref="E4:E6"/>
    <mergeCell ref="F4:K4"/>
    <mergeCell ref="F5:J5"/>
    <mergeCell ref="K5:K6"/>
  </mergeCells>
  <pageMargins left="0.25" right="0.25" top="0.75" bottom="0.75" header="0.3" footer="0.3"/>
  <pageSetup paperSize="8" scale="9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Гусейнов Дмитрий Айдынович</cp:lastModifiedBy>
  <cp:revision>8</cp:revision>
  <dcterms:created xsi:type="dcterms:W3CDTF">2006-09-16T00:00:00Z</dcterms:created>
  <dcterms:modified xsi:type="dcterms:W3CDTF">2026-08-19T09:31:05Z</dcterms:modified>
  <cp:version>983040</cp:version>
</cp:coreProperties>
</file>