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Y:\Обмен информацией\ОМСМТиИО\портфель(старый)\МедОбеспечение\МЕДИЦИНА 2026\2026 ЗАКУПКИ\БЕРЕЗКА\Шовный материал п.4 Б-1\"/>
    </mc:Choice>
  </mc:AlternateContent>
  <bookViews>
    <workbookView xWindow="-120" yWindow="-120" windowWidth="20730" windowHeight="11760"/>
  </bookViews>
  <sheets>
    <sheet name="Лист1" sheetId="1" r:id="rId1"/>
    <sheet name="Лист2" sheetId="2" r:id="rId2"/>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12" i="1" l="1"/>
  <c r="M13" i="1"/>
  <c r="M14" i="1"/>
  <c r="M15" i="1"/>
  <c r="M11" i="1"/>
  <c r="H11" i="1" l="1"/>
  <c r="I11" i="1" s="1"/>
  <c r="J11" i="1" s="1"/>
  <c r="H12" i="1"/>
  <c r="I12" i="1" s="1"/>
  <c r="J12" i="1" s="1"/>
  <c r="H13" i="1"/>
  <c r="I13" i="1" s="1"/>
  <c r="J13" i="1" s="1"/>
  <c r="H14" i="1"/>
  <c r="I14" i="1" s="1"/>
  <c r="J14" i="1" s="1"/>
  <c r="H15" i="1"/>
  <c r="I15" i="1" s="1"/>
  <c r="J15" i="1" s="1"/>
  <c r="N11" i="1"/>
  <c r="N12" i="1"/>
  <c r="N13" i="1"/>
  <c r="N14" i="1"/>
  <c r="N15" i="1"/>
  <c r="N16" i="1" l="1"/>
</calcChain>
</file>

<file path=xl/sharedStrings.xml><?xml version="1.0" encoding="utf-8"?>
<sst xmlns="http://schemas.openxmlformats.org/spreadsheetml/2006/main" count="49" uniqueCount="37">
  <si>
    <t>Обоснование начальной (максимальной) цены контракта</t>
  </si>
  <si>
    <t>Предмет контракта</t>
  </si>
  <si>
    <t>Основные характеристики:</t>
  </si>
  <si>
    <t>Используемый метод определения НМЦК :</t>
  </si>
  <si>
    <t xml:space="preserve">Рассчет начальной (максимальной) цены контракта </t>
  </si>
  <si>
    <t>№ п/п</t>
  </si>
  <si>
    <t>Однородность</t>
  </si>
  <si>
    <t xml:space="preserve">кол-во </t>
  </si>
  <si>
    <t>НМЦК</t>
  </si>
  <si>
    <t>однород</t>
  </si>
  <si>
    <t xml:space="preserve">  </t>
  </si>
  <si>
    <t>Наименование</t>
  </si>
  <si>
    <t>Среднее квадратичное отклонение</t>
  </si>
  <si>
    <t>Коэффициент вариации</t>
  </si>
  <si>
    <t>Среднее арифметическое цен</t>
  </si>
  <si>
    <t>Ед. изм</t>
  </si>
  <si>
    <t>Итого:</t>
  </si>
  <si>
    <t>шт</t>
  </si>
  <si>
    <t xml:space="preserve">                                                                                      Зам.начальника ОМСМТиИО                                    ФКУЗ МСЧ-13 ФСИН России                                                                                                                                                                                                                                                                                                                                
</t>
  </si>
  <si>
    <t>Д.Н. Коченова</t>
  </si>
  <si>
    <t>ОКПД2:</t>
  </si>
  <si>
    <t>в соответствии с Порядком, утвержденным Приказом Минздрава России от 15.05.2020 № 450н</t>
  </si>
  <si>
    <t xml:space="preserve">КТРУ </t>
  </si>
  <si>
    <t>Наименьшее значение цены</t>
  </si>
  <si>
    <t xml:space="preserve"> Согласно ч. 6 ст. 22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Приказа  Минздрава России от 15.05.2020 N 450н "Об утверждении порядка определения начальной (максимальной) цены контракта, цены контракта, заключаемого с единственным поставщиком (подрядчиком, исполнителем), и начальной цены единицы товара, работы, услуги при осуществлении закупок медицинских изделий"для определения начальной (максимальной) цены контракта использовался метод сопоставимых рыночных цен (анализа рынка). В соответствии с объемами выделенных финансовых средств, с целью сокращения расходов и недопущения превышения лимитов по соответствующей статье расходов при использовании метода сопоставимых рыночных цен заказчик осуществляет закупку по наименьшей цене из предложенных коммерческих предложений возможных поставщиков. Начальная максимальная цена контракта рассчитана методом сопоставимых рыночных цен (анализа рынка) поставки соответствующих товаров по коммерческим предложениям поставщиков 
 Валютой, используемой для формирования цены государственного контракта и расчетов с поставщиком является рубль Российской Федерации.
Официальный курс иностранной валюты к рублю Российской Федерации, установленный Центральным банком Российской Федерации и используемый при оплате государственного контракта: не применяется в связи с оплатой государственного контракта в рублях Российской Федерации.                 </t>
  </si>
  <si>
    <t>согласно технического задания</t>
  </si>
  <si>
    <t>21.20.24.120</t>
  </si>
  <si>
    <t xml:space="preserve">МОНОФИЛ – нить полипропиленовая  USP 2/0 75 см, с колющей иглой 25 мм ½ окр </t>
  </si>
  <si>
    <t>МОНОФИЛ – нить полипропиленовая  USP 0 75 см, с колющей иглой 30 мм ½ окр</t>
  </si>
  <si>
    <t>21.20.24.120-00000028</t>
  </si>
  <si>
    <t>Шовные материалы</t>
  </si>
  <si>
    <t>МОНОФИЛ – нить полипропиленовая  USP 1 75 см, с колющей иглой 35 мм ½ окр</t>
  </si>
  <si>
    <t xml:space="preserve">МОНОФИЛ – нить полипропиленовая  USP 3/0 75 см, с колющей иглой 25 мм ½ окр </t>
  </si>
  <si>
    <t xml:space="preserve">МОНОФИЛ – нить полипропиленовая  USP 4/0 75 см, с колющей иглой 20 мм ½ окр </t>
  </si>
  <si>
    <t>предложение №1 вх. № 411 от 16.06.2026</t>
  </si>
  <si>
    <t>предложение № 2 вх. № 410 от 16.06.2026</t>
  </si>
  <si>
    <t>предложение №3  вх. № 406 от 15.06.2026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</si>
</sst>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_₽"/>
    <numFmt numFmtId="165" formatCode="0.0000000000"/>
  </numFmts>
  <fonts count="14" x14ac:knownFonts="1">
    <font>
      <sz val="11"/>
      <color theme="1"/>
      <name val="Calibri"/>
      <family val="2"/>
      <charset val="204"/>
      <scheme val="minor"/>
    </font>
    <font>
      <b/>
      <sz val="11"/>
      <color indexed="8"/>
      <name val="Times New Roman"/>
      <family val="1"/>
      <charset val="204"/>
    </font>
    <font>
      <sz val="11"/>
      <color indexed="8"/>
      <name val="Times New Roman"/>
      <family val="1"/>
      <charset val="204"/>
    </font>
    <font>
      <sz val="11"/>
      <color indexed="8"/>
      <name val="Calibri"/>
      <family val="2"/>
      <charset val="204"/>
    </font>
    <font>
      <sz val="11"/>
      <name val="Times New Roman"/>
      <family val="1"/>
      <charset val="204"/>
    </font>
    <font>
      <sz val="10"/>
      <name val="Times New Roman"/>
      <family val="1"/>
      <charset val="204"/>
    </font>
    <font>
      <sz val="12"/>
      <color indexed="8"/>
      <name val="Times New Roman"/>
      <family val="1"/>
      <charset val="204"/>
    </font>
    <font>
      <sz val="12"/>
      <color theme="1"/>
      <name val="Times New Roman"/>
      <family val="1"/>
      <charset val="204"/>
    </font>
    <font>
      <sz val="10"/>
      <color indexed="8"/>
      <name val="Times New Roman"/>
      <family val="1"/>
      <charset val="204"/>
    </font>
    <font>
      <b/>
      <sz val="10"/>
      <color indexed="8"/>
      <name val="Times New Roman"/>
      <family val="1"/>
      <charset val="204"/>
    </font>
    <font>
      <b/>
      <sz val="10"/>
      <name val="Times New Roman"/>
      <family val="1"/>
      <charset val="204"/>
    </font>
    <font>
      <b/>
      <sz val="11"/>
      <name val="Times New Roman"/>
      <family val="1"/>
      <charset val="204"/>
    </font>
    <font>
      <sz val="10"/>
      <color theme="1"/>
      <name val="Times New Roman"/>
      <family val="1"/>
      <charset val="204"/>
    </font>
    <font>
      <b/>
      <sz val="12"/>
      <color indexed="8"/>
      <name val="Times New Roman"/>
      <family val="1"/>
      <charset val="204"/>
    </font>
  </fonts>
  <fills count="4">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s>
  <cellStyleXfs count="1">
    <xf numFmtId="0" fontId="0" fillId="0" borderId="0"/>
  </cellStyleXfs>
  <cellXfs count="53">
    <xf numFmtId="0" fontId="0" fillId="0" borderId="0" xfId="0"/>
    <xf numFmtId="0" fontId="2" fillId="0" borderId="0" xfId="0" applyFont="1"/>
    <xf numFmtId="0" fontId="3" fillId="0" borderId="0" xfId="0" applyFont="1" applyAlignment="1">
      <alignment horizontal="right"/>
    </xf>
    <xf numFmtId="0" fontId="2" fillId="0" borderId="1" xfId="0" applyFont="1" applyBorder="1" applyAlignment="1">
      <alignment horizontal="center"/>
    </xf>
    <xf numFmtId="0" fontId="2" fillId="0" borderId="1" xfId="0" applyFont="1" applyBorder="1" applyAlignment="1">
      <alignment horizontal="center" vertical="center"/>
    </xf>
    <xf numFmtId="0" fontId="2" fillId="0" borderId="0" xfId="0" applyFont="1" applyAlignment="1">
      <alignment horizontal="center"/>
    </xf>
    <xf numFmtId="0" fontId="6" fillId="0" borderId="0" xfId="0" applyFont="1"/>
    <xf numFmtId="0" fontId="6" fillId="0" borderId="0" xfId="0" applyFont="1" applyAlignment="1">
      <alignment wrapText="1"/>
    </xf>
    <xf numFmtId="0" fontId="8" fillId="0" borderId="1" xfId="0" applyFont="1" applyBorder="1" applyAlignment="1">
      <alignment horizontal="center" wrapText="1"/>
    </xf>
    <xf numFmtId="0" fontId="8" fillId="0" borderId="9" xfId="0" applyFont="1" applyBorder="1" applyAlignment="1">
      <alignment horizontal="center" wrapText="1"/>
    </xf>
    <xf numFmtId="0" fontId="2" fillId="0" borderId="2" xfId="0" applyFont="1" applyBorder="1" applyAlignment="1">
      <alignment horizontal="center" vertical="center"/>
    </xf>
    <xf numFmtId="0" fontId="8" fillId="0" borderId="1" xfId="0" applyFont="1" applyBorder="1" applyAlignment="1">
      <alignment horizontal="center"/>
    </xf>
    <xf numFmtId="0" fontId="5" fillId="0" borderId="1" xfId="0" applyFont="1" applyBorder="1" applyAlignment="1">
      <alignment horizontal="center" wrapText="1"/>
    </xf>
    <xf numFmtId="2" fontId="5" fillId="2" borderId="1" xfId="0" applyNumberFormat="1" applyFont="1" applyFill="1" applyBorder="1" applyAlignment="1">
      <alignment horizontal="center" vertical="center" wrapText="1"/>
    </xf>
    <xf numFmtId="0" fontId="8" fillId="3" borderId="1" xfId="0" applyFont="1" applyFill="1" applyBorder="1" applyAlignment="1">
      <alignment horizontal="center" wrapText="1"/>
    </xf>
    <xf numFmtId="0" fontId="9" fillId="0" borderId="1" xfId="0" applyFont="1" applyBorder="1" applyAlignment="1">
      <alignment horizontal="center"/>
    </xf>
    <xf numFmtId="0" fontId="1" fillId="0" borderId="0" xfId="0" applyFont="1"/>
    <xf numFmtId="0" fontId="4" fillId="0" borderId="0" xfId="0" applyFont="1" applyAlignment="1">
      <alignment wrapText="1"/>
    </xf>
    <xf numFmtId="0" fontId="4" fillId="0" borderId="0" xfId="0" applyFont="1"/>
    <xf numFmtId="0" fontId="10" fillId="0" borderId="1" xfId="0" applyFont="1" applyBorder="1" applyAlignment="1">
      <alignment horizontal="left" wrapText="1"/>
    </xf>
    <xf numFmtId="0" fontId="11" fillId="0" borderId="1" xfId="0" applyFont="1" applyBorder="1" applyAlignment="1">
      <alignment horizontal="left" wrapText="1"/>
    </xf>
    <xf numFmtId="0" fontId="11" fillId="0" borderId="6" xfId="0" applyFont="1" applyBorder="1" applyAlignment="1">
      <alignment horizontal="left" wrapText="1"/>
    </xf>
    <xf numFmtId="0" fontId="11" fillId="0" borderId="7" xfId="0" applyFont="1" applyBorder="1" applyAlignment="1">
      <alignment horizontal="left" wrapText="1"/>
    </xf>
    <xf numFmtId="0" fontId="12" fillId="0" borderId="1" xfId="0" applyFont="1" applyBorder="1" applyAlignment="1">
      <alignment wrapText="1"/>
    </xf>
    <xf numFmtId="4" fontId="5" fillId="2" borderId="1" xfId="0" applyNumberFormat="1" applyFont="1" applyFill="1" applyBorder="1" applyAlignment="1">
      <alignment horizontal="center" wrapText="1"/>
    </xf>
    <xf numFmtId="2" fontId="5" fillId="0" borderId="1" xfId="0" applyNumberFormat="1" applyFont="1" applyBorder="1" applyAlignment="1">
      <alignment horizontal="center" wrapText="1"/>
    </xf>
    <xf numFmtId="2" fontId="8" fillId="0" borderId="1" xfId="0" applyNumberFormat="1" applyFont="1" applyBorder="1" applyAlignment="1">
      <alignment horizontal="center" wrapText="1"/>
    </xf>
    <xf numFmtId="2" fontId="8" fillId="0" borderId="3" xfId="0" applyNumberFormat="1" applyFont="1" applyBorder="1" applyAlignment="1">
      <alignment horizontal="center" wrapText="1"/>
    </xf>
    <xf numFmtId="2" fontId="5" fillId="0" borderId="1" xfId="0" applyNumberFormat="1" applyFont="1" applyBorder="1" applyAlignment="1">
      <alignment horizontal="right" wrapText="1"/>
    </xf>
    <xf numFmtId="0" fontId="2" fillId="0" borderId="0" xfId="0" applyFont="1" applyAlignment="1">
      <alignment vertical="center"/>
    </xf>
    <xf numFmtId="164" fontId="11" fillId="0" borderId="6" xfId="0" applyNumberFormat="1" applyFont="1" applyBorder="1" applyAlignment="1">
      <alignment horizontal="right" wrapText="1"/>
    </xf>
    <xf numFmtId="165" fontId="2" fillId="0" borderId="0" xfId="0" applyNumberFormat="1" applyFont="1"/>
    <xf numFmtId="4" fontId="5" fillId="2" borderId="6" xfId="0" applyNumberFormat="1" applyFont="1" applyFill="1" applyBorder="1" applyAlignment="1">
      <alignment horizontal="center" wrapText="1"/>
    </xf>
    <xf numFmtId="0" fontId="5" fillId="2" borderId="7" xfId="0" applyFont="1" applyFill="1" applyBorder="1" applyAlignment="1">
      <alignment horizontal="center" wrapText="1"/>
    </xf>
    <xf numFmtId="2" fontId="2" fillId="0" borderId="0" xfId="0" applyNumberFormat="1" applyFont="1" applyAlignment="1">
      <alignment horizontal="center"/>
    </xf>
    <xf numFmtId="2" fontId="1" fillId="0" borderId="0" xfId="0" applyNumberFormat="1" applyFont="1"/>
    <xf numFmtId="0" fontId="2" fillId="0" borderId="0" xfId="0" applyFont="1" applyAlignment="1">
      <alignment horizontal="center" wrapText="1"/>
    </xf>
    <xf numFmtId="0" fontId="2" fillId="0" borderId="5" xfId="0" applyFont="1" applyBorder="1" applyAlignment="1">
      <alignment horizontal="center" vertical="center"/>
    </xf>
    <xf numFmtId="0" fontId="5" fillId="0" borderId="8" xfId="0" applyFont="1" applyBorder="1" applyAlignment="1">
      <alignment horizontal="left" vertical="center" wrapText="1"/>
    </xf>
    <xf numFmtId="0" fontId="7" fillId="0" borderId="0" xfId="0" applyFont="1" applyAlignment="1">
      <alignment horizontal="justify" vertical="center"/>
    </xf>
    <xf numFmtId="0" fontId="1" fillId="0" borderId="0" xfId="0" applyFont="1" applyAlignment="1">
      <alignment horizontal="center" vertical="center"/>
    </xf>
    <xf numFmtId="0" fontId="2" fillId="0" borderId="1" xfId="0" applyFont="1" applyBorder="1" applyAlignment="1">
      <alignment horizont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49" fontId="8" fillId="0" borderId="2" xfId="0" applyNumberFormat="1" applyFont="1" applyBorder="1" applyAlignment="1">
      <alignment horizontal="left" vertical="center" wrapText="1"/>
    </xf>
    <xf numFmtId="49" fontId="2" fillId="0" borderId="4" xfId="0" applyNumberFormat="1" applyFont="1" applyBorder="1" applyAlignment="1">
      <alignment horizontal="left" vertical="center" wrapText="1"/>
    </xf>
    <xf numFmtId="49" fontId="2" fillId="0" borderId="3" xfId="0" applyNumberFormat="1" applyFont="1" applyBorder="1" applyAlignment="1">
      <alignment horizontal="left" vertical="center" wrapText="1"/>
    </xf>
    <xf numFmtId="0" fontId="2" fillId="0" borderId="4" xfId="0" applyFont="1" applyBorder="1" applyAlignment="1">
      <alignment horizontal="center"/>
    </xf>
    <xf numFmtId="0" fontId="2" fillId="0" borderId="4" xfId="0" applyFont="1" applyBorder="1" applyAlignment="1">
      <alignment horizontal="left" wrapText="1"/>
    </xf>
    <xf numFmtId="0" fontId="0" fillId="0" borderId="4" xfId="0" applyBorder="1" applyAlignment="1">
      <alignment horizontal="left" wrapText="1"/>
    </xf>
    <xf numFmtId="0" fontId="4" fillId="0" borderId="0" xfId="0" applyFont="1" applyAlignment="1">
      <alignment horizontal="left" wrapText="1"/>
    </xf>
    <xf numFmtId="0" fontId="8" fillId="0" borderId="0" xfId="0" applyFont="1" applyAlignment="1">
      <alignment horizontal="left" wrapText="1"/>
    </xf>
    <xf numFmtId="0" fontId="13" fillId="0" borderId="0" xfId="0" applyFont="1" applyAlignment="1">
      <alignment horizontal="left" wrapText="1"/>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wmf"/><Relationship Id="rId5" Type="http://schemas.openxmlformats.org/officeDocument/2006/relationships/image" Target="../media/image5.wmf"/><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13</xdr:col>
      <xdr:colOff>0</xdr:colOff>
      <xdr:row>23</xdr:row>
      <xdr:rowOff>0</xdr:rowOff>
    </xdr:from>
    <xdr:to>
      <xdr:col>14</xdr:col>
      <xdr:colOff>304800</xdr:colOff>
      <xdr:row>23</xdr:row>
      <xdr:rowOff>0</xdr:rowOff>
    </xdr:to>
    <xdr:pic>
      <xdr:nvPicPr>
        <xdr:cNvPr id="2" name="Рисунок 2">
          <a:extLst>
            <a:ext uri="{FF2B5EF4-FFF2-40B4-BE49-F238E27FC236}">
              <a16:creationId xmlns:a16="http://schemas.microsoft.com/office/drawing/2014/main" id="{41300B79-E849-4778-89B0-87A911C09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87125" y="7639050"/>
          <a:ext cx="809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0</xdr:colOff>
      <xdr:row>23</xdr:row>
      <xdr:rowOff>0</xdr:rowOff>
    </xdr:from>
    <xdr:to>
      <xdr:col>14</xdr:col>
      <xdr:colOff>247650</xdr:colOff>
      <xdr:row>23</xdr:row>
      <xdr:rowOff>0</xdr:rowOff>
    </xdr:to>
    <xdr:pic>
      <xdr:nvPicPr>
        <xdr:cNvPr id="3" name="Рисунок 4">
          <a:extLst>
            <a:ext uri="{FF2B5EF4-FFF2-40B4-BE49-F238E27FC236}">
              <a16:creationId xmlns:a16="http://schemas.microsoft.com/office/drawing/2014/main" id="{8DA43B95-9833-4B43-A157-ED2894E95A7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48875" y="7639050"/>
          <a:ext cx="914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47625</xdr:colOff>
      <xdr:row>23</xdr:row>
      <xdr:rowOff>0</xdr:rowOff>
    </xdr:from>
    <xdr:to>
      <xdr:col>15</xdr:col>
      <xdr:colOff>209550</xdr:colOff>
      <xdr:row>23</xdr:row>
      <xdr:rowOff>0</xdr:rowOff>
    </xdr:to>
    <xdr:pic>
      <xdr:nvPicPr>
        <xdr:cNvPr id="4" name="Рисунок 8">
          <a:extLst>
            <a:ext uri="{FF2B5EF4-FFF2-40B4-BE49-F238E27FC236}">
              <a16:creationId xmlns:a16="http://schemas.microsoft.com/office/drawing/2014/main" id="{CC9B1118-3F74-440B-BC3D-40520D7A535F}"/>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334750" y="7639050"/>
          <a:ext cx="13811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23</xdr:row>
      <xdr:rowOff>0</xdr:rowOff>
    </xdr:from>
    <xdr:to>
      <xdr:col>8</xdr:col>
      <xdr:colOff>381000</xdr:colOff>
      <xdr:row>23</xdr:row>
      <xdr:rowOff>19050</xdr:rowOff>
    </xdr:to>
    <xdr:pic>
      <xdr:nvPicPr>
        <xdr:cNvPr id="5" name="Рисунок 10">
          <a:extLst>
            <a:ext uri="{FF2B5EF4-FFF2-40B4-BE49-F238E27FC236}">
              <a16:creationId xmlns:a16="http://schemas.microsoft.com/office/drawing/2014/main" id="{B3DA3AD6-897D-4C83-B4DB-44A92E4CD8B6}"/>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858000" y="7639050"/>
          <a:ext cx="6000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8</xdr:col>
      <xdr:colOff>381000</xdr:colOff>
      <xdr:row>15</xdr:row>
      <xdr:rowOff>19050</xdr:rowOff>
    </xdr:to>
    <xdr:pic>
      <xdr:nvPicPr>
        <xdr:cNvPr id="6" name="Рисунок 10">
          <a:extLst>
            <a:ext uri="{FF2B5EF4-FFF2-40B4-BE49-F238E27FC236}">
              <a16:creationId xmlns:a16="http://schemas.microsoft.com/office/drawing/2014/main" id="{C78B22A8-15ED-4FE6-A567-C876D11D57C5}"/>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858000" y="2609850"/>
          <a:ext cx="6000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9525</xdr:colOff>
      <xdr:row>8</xdr:row>
      <xdr:rowOff>247650</xdr:rowOff>
    </xdr:from>
    <xdr:to>
      <xdr:col>9</xdr:col>
      <xdr:colOff>9525</xdr:colOff>
      <xdr:row>9</xdr:row>
      <xdr:rowOff>333375</xdr:rowOff>
    </xdr:to>
    <xdr:pic>
      <xdr:nvPicPr>
        <xdr:cNvPr id="7" name="Picture 2">
          <a:extLst>
            <a:ext uri="{FF2B5EF4-FFF2-40B4-BE49-F238E27FC236}">
              <a16:creationId xmlns:a16="http://schemas.microsoft.com/office/drawing/2014/main" id="{5CE2FA61-B6F3-4C65-A15C-B9609D08EABF}"/>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287000" y="2105025"/>
          <a:ext cx="1228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28575</xdr:colOff>
      <xdr:row>9</xdr:row>
      <xdr:rowOff>57150</xdr:rowOff>
    </xdr:from>
    <xdr:to>
      <xdr:col>9</xdr:col>
      <xdr:colOff>1190625</xdr:colOff>
      <xdr:row>9</xdr:row>
      <xdr:rowOff>285750</xdr:rowOff>
    </xdr:to>
    <xdr:pic>
      <xdr:nvPicPr>
        <xdr:cNvPr id="8" name="Picture 1">
          <a:extLst>
            <a:ext uri="{FF2B5EF4-FFF2-40B4-BE49-F238E27FC236}">
              <a16:creationId xmlns:a16="http://schemas.microsoft.com/office/drawing/2014/main" id="{7397D91B-4678-4DA7-8F3F-4E0C2D8AA85A}"/>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1534775" y="2171700"/>
          <a:ext cx="11620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9525</xdr:colOff>
      <xdr:row>8</xdr:row>
      <xdr:rowOff>247650</xdr:rowOff>
    </xdr:from>
    <xdr:to>
      <xdr:col>9</xdr:col>
      <xdr:colOff>9525</xdr:colOff>
      <xdr:row>9</xdr:row>
      <xdr:rowOff>333375</xdr:rowOff>
    </xdr:to>
    <xdr:pic>
      <xdr:nvPicPr>
        <xdr:cNvPr id="9" name="Picture 2">
          <a:extLst>
            <a:ext uri="{FF2B5EF4-FFF2-40B4-BE49-F238E27FC236}">
              <a16:creationId xmlns:a16="http://schemas.microsoft.com/office/drawing/2014/main" id="{E7B6CCED-3078-4DAD-A546-E4E97002A3B4}"/>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287000" y="2105025"/>
          <a:ext cx="1228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4"/>
  <sheetViews>
    <sheetView tabSelected="1" topLeftCell="C1" workbookViewId="0">
      <selection activeCell="G13" sqref="G13"/>
    </sheetView>
  </sheetViews>
  <sheetFormatPr defaultRowHeight="15" x14ac:dyDescent="0.25"/>
  <cols>
    <col min="1" max="1" width="5.42578125" style="1" customWidth="1"/>
    <col min="2" max="2" width="34.5703125" style="1" customWidth="1"/>
    <col min="3" max="3" width="15.140625" style="1" customWidth="1"/>
    <col min="4" max="4" width="6" style="1" customWidth="1"/>
    <col min="5" max="5" width="14.7109375" style="1" customWidth="1"/>
    <col min="6" max="6" width="15.5703125" style="1" customWidth="1"/>
    <col min="7" max="7" width="14.5703125" style="1" customWidth="1"/>
    <col min="8" max="8" width="12.140625" style="1" customWidth="1"/>
    <col min="9" max="9" width="14.85546875" style="1" customWidth="1"/>
    <col min="10" max="10" width="13.42578125" style="1" customWidth="1"/>
    <col min="11" max="11" width="13.85546875" style="1" customWidth="1"/>
    <col min="12" max="13" width="13" style="1" customWidth="1"/>
    <col min="14" max="14" width="19.42578125" style="1" customWidth="1"/>
    <col min="15" max="15" width="10.7109375" style="1" customWidth="1"/>
    <col min="16" max="16" width="10.28515625" style="1" bestFit="1" customWidth="1"/>
    <col min="17" max="259" width="9.140625" style="1"/>
    <col min="260" max="260" width="5.42578125" style="1" customWidth="1"/>
    <col min="261" max="261" width="34.5703125" style="1" customWidth="1"/>
    <col min="262" max="262" width="15.140625" style="1" customWidth="1"/>
    <col min="263" max="263" width="14.7109375" style="1" customWidth="1"/>
    <col min="264" max="264" width="15.5703125" style="1" customWidth="1"/>
    <col min="265" max="265" width="16.28515625" style="1" customWidth="1"/>
    <col min="266" max="267" width="18" style="1" customWidth="1"/>
    <col min="268" max="268" width="13" style="1" customWidth="1"/>
    <col min="269" max="269" width="18.5703125" style="1" customWidth="1"/>
    <col min="270" max="270" width="21" style="1" customWidth="1"/>
    <col min="271" max="271" width="9.140625" style="1"/>
    <col min="272" max="272" width="10.28515625" style="1" bestFit="1" customWidth="1"/>
    <col min="273" max="515" width="9.140625" style="1"/>
    <col min="516" max="516" width="5.42578125" style="1" customWidth="1"/>
    <col min="517" max="517" width="34.5703125" style="1" customWidth="1"/>
    <col min="518" max="518" width="15.140625" style="1" customWidth="1"/>
    <col min="519" max="519" width="14.7109375" style="1" customWidth="1"/>
    <col min="520" max="520" width="15.5703125" style="1" customWidth="1"/>
    <col min="521" max="521" width="16.28515625" style="1" customWidth="1"/>
    <col min="522" max="523" width="18" style="1" customWidth="1"/>
    <col min="524" max="524" width="13" style="1" customWidth="1"/>
    <col min="525" max="525" width="18.5703125" style="1" customWidth="1"/>
    <col min="526" max="526" width="21" style="1" customWidth="1"/>
    <col min="527" max="527" width="9.140625" style="1"/>
    <col min="528" max="528" width="10.28515625" style="1" bestFit="1" customWidth="1"/>
    <col min="529" max="771" width="9.140625" style="1"/>
    <col min="772" max="772" width="5.42578125" style="1" customWidth="1"/>
    <col min="773" max="773" width="34.5703125" style="1" customWidth="1"/>
    <col min="774" max="774" width="15.140625" style="1" customWidth="1"/>
    <col min="775" max="775" width="14.7109375" style="1" customWidth="1"/>
    <col min="776" max="776" width="15.5703125" style="1" customWidth="1"/>
    <col min="777" max="777" width="16.28515625" style="1" customWidth="1"/>
    <col min="778" max="779" width="18" style="1" customWidth="1"/>
    <col min="780" max="780" width="13" style="1" customWidth="1"/>
    <col min="781" max="781" width="18.5703125" style="1" customWidth="1"/>
    <col min="782" max="782" width="21" style="1" customWidth="1"/>
    <col min="783" max="783" width="9.140625" style="1"/>
    <col min="784" max="784" width="10.28515625" style="1" bestFit="1" customWidth="1"/>
    <col min="785" max="1027" width="9.140625" style="1"/>
    <col min="1028" max="1028" width="5.42578125" style="1" customWidth="1"/>
    <col min="1029" max="1029" width="34.5703125" style="1" customWidth="1"/>
    <col min="1030" max="1030" width="15.140625" style="1" customWidth="1"/>
    <col min="1031" max="1031" width="14.7109375" style="1" customWidth="1"/>
    <col min="1032" max="1032" width="15.5703125" style="1" customWidth="1"/>
    <col min="1033" max="1033" width="16.28515625" style="1" customWidth="1"/>
    <col min="1034" max="1035" width="18" style="1" customWidth="1"/>
    <col min="1036" max="1036" width="13" style="1" customWidth="1"/>
    <col min="1037" max="1037" width="18.5703125" style="1" customWidth="1"/>
    <col min="1038" max="1038" width="21" style="1" customWidth="1"/>
    <col min="1039" max="1039" width="9.140625" style="1"/>
    <col min="1040" max="1040" width="10.28515625" style="1" bestFit="1" customWidth="1"/>
    <col min="1041" max="1283" width="9.140625" style="1"/>
    <col min="1284" max="1284" width="5.42578125" style="1" customWidth="1"/>
    <col min="1285" max="1285" width="34.5703125" style="1" customWidth="1"/>
    <col min="1286" max="1286" width="15.140625" style="1" customWidth="1"/>
    <col min="1287" max="1287" width="14.7109375" style="1" customWidth="1"/>
    <col min="1288" max="1288" width="15.5703125" style="1" customWidth="1"/>
    <col min="1289" max="1289" width="16.28515625" style="1" customWidth="1"/>
    <col min="1290" max="1291" width="18" style="1" customWidth="1"/>
    <col min="1292" max="1292" width="13" style="1" customWidth="1"/>
    <col min="1293" max="1293" width="18.5703125" style="1" customWidth="1"/>
    <col min="1294" max="1294" width="21" style="1" customWidth="1"/>
    <col min="1295" max="1295" width="9.140625" style="1"/>
    <col min="1296" max="1296" width="10.28515625" style="1" bestFit="1" customWidth="1"/>
    <col min="1297" max="1539" width="9.140625" style="1"/>
    <col min="1540" max="1540" width="5.42578125" style="1" customWidth="1"/>
    <col min="1541" max="1541" width="34.5703125" style="1" customWidth="1"/>
    <col min="1542" max="1542" width="15.140625" style="1" customWidth="1"/>
    <col min="1543" max="1543" width="14.7109375" style="1" customWidth="1"/>
    <col min="1544" max="1544" width="15.5703125" style="1" customWidth="1"/>
    <col min="1545" max="1545" width="16.28515625" style="1" customWidth="1"/>
    <col min="1546" max="1547" width="18" style="1" customWidth="1"/>
    <col min="1548" max="1548" width="13" style="1" customWidth="1"/>
    <col min="1549" max="1549" width="18.5703125" style="1" customWidth="1"/>
    <col min="1550" max="1550" width="21" style="1" customWidth="1"/>
    <col min="1551" max="1551" width="9.140625" style="1"/>
    <col min="1552" max="1552" width="10.28515625" style="1" bestFit="1" customWidth="1"/>
    <col min="1553" max="1795" width="9.140625" style="1"/>
    <col min="1796" max="1796" width="5.42578125" style="1" customWidth="1"/>
    <col min="1797" max="1797" width="34.5703125" style="1" customWidth="1"/>
    <col min="1798" max="1798" width="15.140625" style="1" customWidth="1"/>
    <col min="1799" max="1799" width="14.7109375" style="1" customWidth="1"/>
    <col min="1800" max="1800" width="15.5703125" style="1" customWidth="1"/>
    <col min="1801" max="1801" width="16.28515625" style="1" customWidth="1"/>
    <col min="1802" max="1803" width="18" style="1" customWidth="1"/>
    <col min="1804" max="1804" width="13" style="1" customWidth="1"/>
    <col min="1805" max="1805" width="18.5703125" style="1" customWidth="1"/>
    <col min="1806" max="1806" width="21" style="1" customWidth="1"/>
    <col min="1807" max="1807" width="9.140625" style="1"/>
    <col min="1808" max="1808" width="10.28515625" style="1" bestFit="1" customWidth="1"/>
    <col min="1809" max="2051" width="9.140625" style="1"/>
    <col min="2052" max="2052" width="5.42578125" style="1" customWidth="1"/>
    <col min="2053" max="2053" width="34.5703125" style="1" customWidth="1"/>
    <col min="2054" max="2054" width="15.140625" style="1" customWidth="1"/>
    <col min="2055" max="2055" width="14.7109375" style="1" customWidth="1"/>
    <col min="2056" max="2056" width="15.5703125" style="1" customWidth="1"/>
    <col min="2057" max="2057" width="16.28515625" style="1" customWidth="1"/>
    <col min="2058" max="2059" width="18" style="1" customWidth="1"/>
    <col min="2060" max="2060" width="13" style="1" customWidth="1"/>
    <col min="2061" max="2061" width="18.5703125" style="1" customWidth="1"/>
    <col min="2062" max="2062" width="21" style="1" customWidth="1"/>
    <col min="2063" max="2063" width="9.140625" style="1"/>
    <col min="2064" max="2064" width="10.28515625" style="1" bestFit="1" customWidth="1"/>
    <col min="2065" max="2307" width="9.140625" style="1"/>
    <col min="2308" max="2308" width="5.42578125" style="1" customWidth="1"/>
    <col min="2309" max="2309" width="34.5703125" style="1" customWidth="1"/>
    <col min="2310" max="2310" width="15.140625" style="1" customWidth="1"/>
    <col min="2311" max="2311" width="14.7109375" style="1" customWidth="1"/>
    <col min="2312" max="2312" width="15.5703125" style="1" customWidth="1"/>
    <col min="2313" max="2313" width="16.28515625" style="1" customWidth="1"/>
    <col min="2314" max="2315" width="18" style="1" customWidth="1"/>
    <col min="2316" max="2316" width="13" style="1" customWidth="1"/>
    <col min="2317" max="2317" width="18.5703125" style="1" customWidth="1"/>
    <col min="2318" max="2318" width="21" style="1" customWidth="1"/>
    <col min="2319" max="2319" width="9.140625" style="1"/>
    <col min="2320" max="2320" width="10.28515625" style="1" bestFit="1" customWidth="1"/>
    <col min="2321" max="2563" width="9.140625" style="1"/>
    <col min="2564" max="2564" width="5.42578125" style="1" customWidth="1"/>
    <col min="2565" max="2565" width="34.5703125" style="1" customWidth="1"/>
    <col min="2566" max="2566" width="15.140625" style="1" customWidth="1"/>
    <col min="2567" max="2567" width="14.7109375" style="1" customWidth="1"/>
    <col min="2568" max="2568" width="15.5703125" style="1" customWidth="1"/>
    <col min="2569" max="2569" width="16.28515625" style="1" customWidth="1"/>
    <col min="2570" max="2571" width="18" style="1" customWidth="1"/>
    <col min="2572" max="2572" width="13" style="1" customWidth="1"/>
    <col min="2573" max="2573" width="18.5703125" style="1" customWidth="1"/>
    <col min="2574" max="2574" width="21" style="1" customWidth="1"/>
    <col min="2575" max="2575" width="9.140625" style="1"/>
    <col min="2576" max="2576" width="10.28515625" style="1" bestFit="1" customWidth="1"/>
    <col min="2577" max="2819" width="9.140625" style="1"/>
    <col min="2820" max="2820" width="5.42578125" style="1" customWidth="1"/>
    <col min="2821" max="2821" width="34.5703125" style="1" customWidth="1"/>
    <col min="2822" max="2822" width="15.140625" style="1" customWidth="1"/>
    <col min="2823" max="2823" width="14.7109375" style="1" customWidth="1"/>
    <col min="2824" max="2824" width="15.5703125" style="1" customWidth="1"/>
    <col min="2825" max="2825" width="16.28515625" style="1" customWidth="1"/>
    <col min="2826" max="2827" width="18" style="1" customWidth="1"/>
    <col min="2828" max="2828" width="13" style="1" customWidth="1"/>
    <col min="2829" max="2829" width="18.5703125" style="1" customWidth="1"/>
    <col min="2830" max="2830" width="21" style="1" customWidth="1"/>
    <col min="2831" max="2831" width="9.140625" style="1"/>
    <col min="2832" max="2832" width="10.28515625" style="1" bestFit="1" customWidth="1"/>
    <col min="2833" max="3075" width="9.140625" style="1"/>
    <col min="3076" max="3076" width="5.42578125" style="1" customWidth="1"/>
    <col min="3077" max="3077" width="34.5703125" style="1" customWidth="1"/>
    <col min="3078" max="3078" width="15.140625" style="1" customWidth="1"/>
    <col min="3079" max="3079" width="14.7109375" style="1" customWidth="1"/>
    <col min="3080" max="3080" width="15.5703125" style="1" customWidth="1"/>
    <col min="3081" max="3081" width="16.28515625" style="1" customWidth="1"/>
    <col min="3082" max="3083" width="18" style="1" customWidth="1"/>
    <col min="3084" max="3084" width="13" style="1" customWidth="1"/>
    <col min="3085" max="3085" width="18.5703125" style="1" customWidth="1"/>
    <col min="3086" max="3086" width="21" style="1" customWidth="1"/>
    <col min="3087" max="3087" width="9.140625" style="1"/>
    <col min="3088" max="3088" width="10.28515625" style="1" bestFit="1" customWidth="1"/>
    <col min="3089" max="3331" width="9.140625" style="1"/>
    <col min="3332" max="3332" width="5.42578125" style="1" customWidth="1"/>
    <col min="3333" max="3333" width="34.5703125" style="1" customWidth="1"/>
    <col min="3334" max="3334" width="15.140625" style="1" customWidth="1"/>
    <col min="3335" max="3335" width="14.7109375" style="1" customWidth="1"/>
    <col min="3336" max="3336" width="15.5703125" style="1" customWidth="1"/>
    <col min="3337" max="3337" width="16.28515625" style="1" customWidth="1"/>
    <col min="3338" max="3339" width="18" style="1" customWidth="1"/>
    <col min="3340" max="3340" width="13" style="1" customWidth="1"/>
    <col min="3341" max="3341" width="18.5703125" style="1" customWidth="1"/>
    <col min="3342" max="3342" width="21" style="1" customWidth="1"/>
    <col min="3343" max="3343" width="9.140625" style="1"/>
    <col min="3344" max="3344" width="10.28515625" style="1" bestFit="1" customWidth="1"/>
    <col min="3345" max="3587" width="9.140625" style="1"/>
    <col min="3588" max="3588" width="5.42578125" style="1" customWidth="1"/>
    <col min="3589" max="3589" width="34.5703125" style="1" customWidth="1"/>
    <col min="3590" max="3590" width="15.140625" style="1" customWidth="1"/>
    <col min="3591" max="3591" width="14.7109375" style="1" customWidth="1"/>
    <col min="3592" max="3592" width="15.5703125" style="1" customWidth="1"/>
    <col min="3593" max="3593" width="16.28515625" style="1" customWidth="1"/>
    <col min="3594" max="3595" width="18" style="1" customWidth="1"/>
    <col min="3596" max="3596" width="13" style="1" customWidth="1"/>
    <col min="3597" max="3597" width="18.5703125" style="1" customWidth="1"/>
    <col min="3598" max="3598" width="21" style="1" customWidth="1"/>
    <col min="3599" max="3599" width="9.140625" style="1"/>
    <col min="3600" max="3600" width="10.28515625" style="1" bestFit="1" customWidth="1"/>
    <col min="3601" max="3843" width="9.140625" style="1"/>
    <col min="3844" max="3844" width="5.42578125" style="1" customWidth="1"/>
    <col min="3845" max="3845" width="34.5703125" style="1" customWidth="1"/>
    <col min="3846" max="3846" width="15.140625" style="1" customWidth="1"/>
    <col min="3847" max="3847" width="14.7109375" style="1" customWidth="1"/>
    <col min="3848" max="3848" width="15.5703125" style="1" customWidth="1"/>
    <col min="3849" max="3849" width="16.28515625" style="1" customWidth="1"/>
    <col min="3850" max="3851" width="18" style="1" customWidth="1"/>
    <col min="3852" max="3852" width="13" style="1" customWidth="1"/>
    <col min="3853" max="3853" width="18.5703125" style="1" customWidth="1"/>
    <col min="3854" max="3854" width="21" style="1" customWidth="1"/>
    <col min="3855" max="3855" width="9.140625" style="1"/>
    <col min="3856" max="3856" width="10.28515625" style="1" bestFit="1" customWidth="1"/>
    <col min="3857" max="4099" width="9.140625" style="1"/>
    <col min="4100" max="4100" width="5.42578125" style="1" customWidth="1"/>
    <col min="4101" max="4101" width="34.5703125" style="1" customWidth="1"/>
    <col min="4102" max="4102" width="15.140625" style="1" customWidth="1"/>
    <col min="4103" max="4103" width="14.7109375" style="1" customWidth="1"/>
    <col min="4104" max="4104" width="15.5703125" style="1" customWidth="1"/>
    <col min="4105" max="4105" width="16.28515625" style="1" customWidth="1"/>
    <col min="4106" max="4107" width="18" style="1" customWidth="1"/>
    <col min="4108" max="4108" width="13" style="1" customWidth="1"/>
    <col min="4109" max="4109" width="18.5703125" style="1" customWidth="1"/>
    <col min="4110" max="4110" width="21" style="1" customWidth="1"/>
    <col min="4111" max="4111" width="9.140625" style="1"/>
    <col min="4112" max="4112" width="10.28515625" style="1" bestFit="1" customWidth="1"/>
    <col min="4113" max="4355" width="9.140625" style="1"/>
    <col min="4356" max="4356" width="5.42578125" style="1" customWidth="1"/>
    <col min="4357" max="4357" width="34.5703125" style="1" customWidth="1"/>
    <col min="4358" max="4358" width="15.140625" style="1" customWidth="1"/>
    <col min="4359" max="4359" width="14.7109375" style="1" customWidth="1"/>
    <col min="4360" max="4360" width="15.5703125" style="1" customWidth="1"/>
    <col min="4361" max="4361" width="16.28515625" style="1" customWidth="1"/>
    <col min="4362" max="4363" width="18" style="1" customWidth="1"/>
    <col min="4364" max="4364" width="13" style="1" customWidth="1"/>
    <col min="4365" max="4365" width="18.5703125" style="1" customWidth="1"/>
    <col min="4366" max="4366" width="21" style="1" customWidth="1"/>
    <col min="4367" max="4367" width="9.140625" style="1"/>
    <col min="4368" max="4368" width="10.28515625" style="1" bestFit="1" customWidth="1"/>
    <col min="4369" max="4611" width="9.140625" style="1"/>
    <col min="4612" max="4612" width="5.42578125" style="1" customWidth="1"/>
    <col min="4613" max="4613" width="34.5703125" style="1" customWidth="1"/>
    <col min="4614" max="4614" width="15.140625" style="1" customWidth="1"/>
    <col min="4615" max="4615" width="14.7109375" style="1" customWidth="1"/>
    <col min="4616" max="4616" width="15.5703125" style="1" customWidth="1"/>
    <col min="4617" max="4617" width="16.28515625" style="1" customWidth="1"/>
    <col min="4618" max="4619" width="18" style="1" customWidth="1"/>
    <col min="4620" max="4620" width="13" style="1" customWidth="1"/>
    <col min="4621" max="4621" width="18.5703125" style="1" customWidth="1"/>
    <col min="4622" max="4622" width="21" style="1" customWidth="1"/>
    <col min="4623" max="4623" width="9.140625" style="1"/>
    <col min="4624" max="4624" width="10.28515625" style="1" bestFit="1" customWidth="1"/>
    <col min="4625" max="4867" width="9.140625" style="1"/>
    <col min="4868" max="4868" width="5.42578125" style="1" customWidth="1"/>
    <col min="4869" max="4869" width="34.5703125" style="1" customWidth="1"/>
    <col min="4870" max="4870" width="15.140625" style="1" customWidth="1"/>
    <col min="4871" max="4871" width="14.7109375" style="1" customWidth="1"/>
    <col min="4872" max="4872" width="15.5703125" style="1" customWidth="1"/>
    <col min="4873" max="4873" width="16.28515625" style="1" customWidth="1"/>
    <col min="4874" max="4875" width="18" style="1" customWidth="1"/>
    <col min="4876" max="4876" width="13" style="1" customWidth="1"/>
    <col min="4877" max="4877" width="18.5703125" style="1" customWidth="1"/>
    <col min="4878" max="4878" width="21" style="1" customWidth="1"/>
    <col min="4879" max="4879" width="9.140625" style="1"/>
    <col min="4880" max="4880" width="10.28515625" style="1" bestFit="1" customWidth="1"/>
    <col min="4881" max="5123" width="9.140625" style="1"/>
    <col min="5124" max="5124" width="5.42578125" style="1" customWidth="1"/>
    <col min="5125" max="5125" width="34.5703125" style="1" customWidth="1"/>
    <col min="5126" max="5126" width="15.140625" style="1" customWidth="1"/>
    <col min="5127" max="5127" width="14.7109375" style="1" customWidth="1"/>
    <col min="5128" max="5128" width="15.5703125" style="1" customWidth="1"/>
    <col min="5129" max="5129" width="16.28515625" style="1" customWidth="1"/>
    <col min="5130" max="5131" width="18" style="1" customWidth="1"/>
    <col min="5132" max="5132" width="13" style="1" customWidth="1"/>
    <col min="5133" max="5133" width="18.5703125" style="1" customWidth="1"/>
    <col min="5134" max="5134" width="21" style="1" customWidth="1"/>
    <col min="5135" max="5135" width="9.140625" style="1"/>
    <col min="5136" max="5136" width="10.28515625" style="1" bestFit="1" customWidth="1"/>
    <col min="5137" max="5379" width="9.140625" style="1"/>
    <col min="5380" max="5380" width="5.42578125" style="1" customWidth="1"/>
    <col min="5381" max="5381" width="34.5703125" style="1" customWidth="1"/>
    <col min="5382" max="5382" width="15.140625" style="1" customWidth="1"/>
    <col min="5383" max="5383" width="14.7109375" style="1" customWidth="1"/>
    <col min="5384" max="5384" width="15.5703125" style="1" customWidth="1"/>
    <col min="5385" max="5385" width="16.28515625" style="1" customWidth="1"/>
    <col min="5386" max="5387" width="18" style="1" customWidth="1"/>
    <col min="5388" max="5388" width="13" style="1" customWidth="1"/>
    <col min="5389" max="5389" width="18.5703125" style="1" customWidth="1"/>
    <col min="5390" max="5390" width="21" style="1" customWidth="1"/>
    <col min="5391" max="5391" width="9.140625" style="1"/>
    <col min="5392" max="5392" width="10.28515625" style="1" bestFit="1" customWidth="1"/>
    <col min="5393" max="5635" width="9.140625" style="1"/>
    <col min="5636" max="5636" width="5.42578125" style="1" customWidth="1"/>
    <col min="5637" max="5637" width="34.5703125" style="1" customWidth="1"/>
    <col min="5638" max="5638" width="15.140625" style="1" customWidth="1"/>
    <col min="5639" max="5639" width="14.7109375" style="1" customWidth="1"/>
    <col min="5640" max="5640" width="15.5703125" style="1" customWidth="1"/>
    <col min="5641" max="5641" width="16.28515625" style="1" customWidth="1"/>
    <col min="5642" max="5643" width="18" style="1" customWidth="1"/>
    <col min="5644" max="5644" width="13" style="1" customWidth="1"/>
    <col min="5645" max="5645" width="18.5703125" style="1" customWidth="1"/>
    <col min="5646" max="5646" width="21" style="1" customWidth="1"/>
    <col min="5647" max="5647" width="9.140625" style="1"/>
    <col min="5648" max="5648" width="10.28515625" style="1" bestFit="1" customWidth="1"/>
    <col min="5649" max="5891" width="9.140625" style="1"/>
    <col min="5892" max="5892" width="5.42578125" style="1" customWidth="1"/>
    <col min="5893" max="5893" width="34.5703125" style="1" customWidth="1"/>
    <col min="5894" max="5894" width="15.140625" style="1" customWidth="1"/>
    <col min="5895" max="5895" width="14.7109375" style="1" customWidth="1"/>
    <col min="5896" max="5896" width="15.5703125" style="1" customWidth="1"/>
    <col min="5897" max="5897" width="16.28515625" style="1" customWidth="1"/>
    <col min="5898" max="5899" width="18" style="1" customWidth="1"/>
    <col min="5900" max="5900" width="13" style="1" customWidth="1"/>
    <col min="5901" max="5901" width="18.5703125" style="1" customWidth="1"/>
    <col min="5902" max="5902" width="21" style="1" customWidth="1"/>
    <col min="5903" max="5903" width="9.140625" style="1"/>
    <col min="5904" max="5904" width="10.28515625" style="1" bestFit="1" customWidth="1"/>
    <col min="5905" max="6147" width="9.140625" style="1"/>
    <col min="6148" max="6148" width="5.42578125" style="1" customWidth="1"/>
    <col min="6149" max="6149" width="34.5703125" style="1" customWidth="1"/>
    <col min="6150" max="6150" width="15.140625" style="1" customWidth="1"/>
    <col min="6151" max="6151" width="14.7109375" style="1" customWidth="1"/>
    <col min="6152" max="6152" width="15.5703125" style="1" customWidth="1"/>
    <col min="6153" max="6153" width="16.28515625" style="1" customWidth="1"/>
    <col min="6154" max="6155" width="18" style="1" customWidth="1"/>
    <col min="6156" max="6156" width="13" style="1" customWidth="1"/>
    <col min="6157" max="6157" width="18.5703125" style="1" customWidth="1"/>
    <col min="6158" max="6158" width="21" style="1" customWidth="1"/>
    <col min="6159" max="6159" width="9.140625" style="1"/>
    <col min="6160" max="6160" width="10.28515625" style="1" bestFit="1" customWidth="1"/>
    <col min="6161" max="6403" width="9.140625" style="1"/>
    <col min="6404" max="6404" width="5.42578125" style="1" customWidth="1"/>
    <col min="6405" max="6405" width="34.5703125" style="1" customWidth="1"/>
    <col min="6406" max="6406" width="15.140625" style="1" customWidth="1"/>
    <col min="6407" max="6407" width="14.7109375" style="1" customWidth="1"/>
    <col min="6408" max="6408" width="15.5703125" style="1" customWidth="1"/>
    <col min="6409" max="6409" width="16.28515625" style="1" customWidth="1"/>
    <col min="6410" max="6411" width="18" style="1" customWidth="1"/>
    <col min="6412" max="6412" width="13" style="1" customWidth="1"/>
    <col min="6413" max="6413" width="18.5703125" style="1" customWidth="1"/>
    <col min="6414" max="6414" width="21" style="1" customWidth="1"/>
    <col min="6415" max="6415" width="9.140625" style="1"/>
    <col min="6416" max="6416" width="10.28515625" style="1" bestFit="1" customWidth="1"/>
    <col min="6417" max="6659" width="9.140625" style="1"/>
    <col min="6660" max="6660" width="5.42578125" style="1" customWidth="1"/>
    <col min="6661" max="6661" width="34.5703125" style="1" customWidth="1"/>
    <col min="6662" max="6662" width="15.140625" style="1" customWidth="1"/>
    <col min="6663" max="6663" width="14.7109375" style="1" customWidth="1"/>
    <col min="6664" max="6664" width="15.5703125" style="1" customWidth="1"/>
    <col min="6665" max="6665" width="16.28515625" style="1" customWidth="1"/>
    <col min="6666" max="6667" width="18" style="1" customWidth="1"/>
    <col min="6668" max="6668" width="13" style="1" customWidth="1"/>
    <col min="6669" max="6669" width="18.5703125" style="1" customWidth="1"/>
    <col min="6670" max="6670" width="21" style="1" customWidth="1"/>
    <col min="6671" max="6671" width="9.140625" style="1"/>
    <col min="6672" max="6672" width="10.28515625" style="1" bestFit="1" customWidth="1"/>
    <col min="6673" max="6915" width="9.140625" style="1"/>
    <col min="6916" max="6916" width="5.42578125" style="1" customWidth="1"/>
    <col min="6917" max="6917" width="34.5703125" style="1" customWidth="1"/>
    <col min="6918" max="6918" width="15.140625" style="1" customWidth="1"/>
    <col min="6919" max="6919" width="14.7109375" style="1" customWidth="1"/>
    <col min="6920" max="6920" width="15.5703125" style="1" customWidth="1"/>
    <col min="6921" max="6921" width="16.28515625" style="1" customWidth="1"/>
    <col min="6922" max="6923" width="18" style="1" customWidth="1"/>
    <col min="6924" max="6924" width="13" style="1" customWidth="1"/>
    <col min="6925" max="6925" width="18.5703125" style="1" customWidth="1"/>
    <col min="6926" max="6926" width="21" style="1" customWidth="1"/>
    <col min="6927" max="6927" width="9.140625" style="1"/>
    <col min="6928" max="6928" width="10.28515625" style="1" bestFit="1" customWidth="1"/>
    <col min="6929" max="7171" width="9.140625" style="1"/>
    <col min="7172" max="7172" width="5.42578125" style="1" customWidth="1"/>
    <col min="7173" max="7173" width="34.5703125" style="1" customWidth="1"/>
    <col min="7174" max="7174" width="15.140625" style="1" customWidth="1"/>
    <col min="7175" max="7175" width="14.7109375" style="1" customWidth="1"/>
    <col min="7176" max="7176" width="15.5703125" style="1" customWidth="1"/>
    <col min="7177" max="7177" width="16.28515625" style="1" customWidth="1"/>
    <col min="7178" max="7179" width="18" style="1" customWidth="1"/>
    <col min="7180" max="7180" width="13" style="1" customWidth="1"/>
    <col min="7181" max="7181" width="18.5703125" style="1" customWidth="1"/>
    <col min="7182" max="7182" width="21" style="1" customWidth="1"/>
    <col min="7183" max="7183" width="9.140625" style="1"/>
    <col min="7184" max="7184" width="10.28515625" style="1" bestFit="1" customWidth="1"/>
    <col min="7185" max="7427" width="9.140625" style="1"/>
    <col min="7428" max="7428" width="5.42578125" style="1" customWidth="1"/>
    <col min="7429" max="7429" width="34.5703125" style="1" customWidth="1"/>
    <col min="7430" max="7430" width="15.140625" style="1" customWidth="1"/>
    <col min="7431" max="7431" width="14.7109375" style="1" customWidth="1"/>
    <col min="7432" max="7432" width="15.5703125" style="1" customWidth="1"/>
    <col min="7433" max="7433" width="16.28515625" style="1" customWidth="1"/>
    <col min="7434" max="7435" width="18" style="1" customWidth="1"/>
    <col min="7436" max="7436" width="13" style="1" customWidth="1"/>
    <col min="7437" max="7437" width="18.5703125" style="1" customWidth="1"/>
    <col min="7438" max="7438" width="21" style="1" customWidth="1"/>
    <col min="7439" max="7439" width="9.140625" style="1"/>
    <col min="7440" max="7440" width="10.28515625" style="1" bestFit="1" customWidth="1"/>
    <col min="7441" max="7683" width="9.140625" style="1"/>
    <col min="7684" max="7684" width="5.42578125" style="1" customWidth="1"/>
    <col min="7685" max="7685" width="34.5703125" style="1" customWidth="1"/>
    <col min="7686" max="7686" width="15.140625" style="1" customWidth="1"/>
    <col min="7687" max="7687" width="14.7109375" style="1" customWidth="1"/>
    <col min="7688" max="7688" width="15.5703125" style="1" customWidth="1"/>
    <col min="7689" max="7689" width="16.28515625" style="1" customWidth="1"/>
    <col min="7690" max="7691" width="18" style="1" customWidth="1"/>
    <col min="7692" max="7692" width="13" style="1" customWidth="1"/>
    <col min="7693" max="7693" width="18.5703125" style="1" customWidth="1"/>
    <col min="7694" max="7694" width="21" style="1" customWidth="1"/>
    <col min="7695" max="7695" width="9.140625" style="1"/>
    <col min="7696" max="7696" width="10.28515625" style="1" bestFit="1" customWidth="1"/>
    <col min="7697" max="7939" width="9.140625" style="1"/>
    <col min="7940" max="7940" width="5.42578125" style="1" customWidth="1"/>
    <col min="7941" max="7941" width="34.5703125" style="1" customWidth="1"/>
    <col min="7942" max="7942" width="15.140625" style="1" customWidth="1"/>
    <col min="7943" max="7943" width="14.7109375" style="1" customWidth="1"/>
    <col min="7944" max="7944" width="15.5703125" style="1" customWidth="1"/>
    <col min="7945" max="7945" width="16.28515625" style="1" customWidth="1"/>
    <col min="7946" max="7947" width="18" style="1" customWidth="1"/>
    <col min="7948" max="7948" width="13" style="1" customWidth="1"/>
    <col min="7949" max="7949" width="18.5703125" style="1" customWidth="1"/>
    <col min="7950" max="7950" width="21" style="1" customWidth="1"/>
    <col min="7951" max="7951" width="9.140625" style="1"/>
    <col min="7952" max="7952" width="10.28515625" style="1" bestFit="1" customWidth="1"/>
    <col min="7953" max="8195" width="9.140625" style="1"/>
    <col min="8196" max="8196" width="5.42578125" style="1" customWidth="1"/>
    <col min="8197" max="8197" width="34.5703125" style="1" customWidth="1"/>
    <col min="8198" max="8198" width="15.140625" style="1" customWidth="1"/>
    <col min="8199" max="8199" width="14.7109375" style="1" customWidth="1"/>
    <col min="8200" max="8200" width="15.5703125" style="1" customWidth="1"/>
    <col min="8201" max="8201" width="16.28515625" style="1" customWidth="1"/>
    <col min="8202" max="8203" width="18" style="1" customWidth="1"/>
    <col min="8204" max="8204" width="13" style="1" customWidth="1"/>
    <col min="8205" max="8205" width="18.5703125" style="1" customWidth="1"/>
    <col min="8206" max="8206" width="21" style="1" customWidth="1"/>
    <col min="8207" max="8207" width="9.140625" style="1"/>
    <col min="8208" max="8208" width="10.28515625" style="1" bestFit="1" customWidth="1"/>
    <col min="8209" max="8451" width="9.140625" style="1"/>
    <col min="8452" max="8452" width="5.42578125" style="1" customWidth="1"/>
    <col min="8453" max="8453" width="34.5703125" style="1" customWidth="1"/>
    <col min="8454" max="8454" width="15.140625" style="1" customWidth="1"/>
    <col min="8455" max="8455" width="14.7109375" style="1" customWidth="1"/>
    <col min="8456" max="8456" width="15.5703125" style="1" customWidth="1"/>
    <col min="8457" max="8457" width="16.28515625" style="1" customWidth="1"/>
    <col min="8458" max="8459" width="18" style="1" customWidth="1"/>
    <col min="8460" max="8460" width="13" style="1" customWidth="1"/>
    <col min="8461" max="8461" width="18.5703125" style="1" customWidth="1"/>
    <col min="8462" max="8462" width="21" style="1" customWidth="1"/>
    <col min="8463" max="8463" width="9.140625" style="1"/>
    <col min="8464" max="8464" width="10.28515625" style="1" bestFit="1" customWidth="1"/>
    <col min="8465" max="8707" width="9.140625" style="1"/>
    <col min="8708" max="8708" width="5.42578125" style="1" customWidth="1"/>
    <col min="8709" max="8709" width="34.5703125" style="1" customWidth="1"/>
    <col min="8710" max="8710" width="15.140625" style="1" customWidth="1"/>
    <col min="8711" max="8711" width="14.7109375" style="1" customWidth="1"/>
    <col min="8712" max="8712" width="15.5703125" style="1" customWidth="1"/>
    <col min="8713" max="8713" width="16.28515625" style="1" customWidth="1"/>
    <col min="8714" max="8715" width="18" style="1" customWidth="1"/>
    <col min="8716" max="8716" width="13" style="1" customWidth="1"/>
    <col min="8717" max="8717" width="18.5703125" style="1" customWidth="1"/>
    <col min="8718" max="8718" width="21" style="1" customWidth="1"/>
    <col min="8719" max="8719" width="9.140625" style="1"/>
    <col min="8720" max="8720" width="10.28515625" style="1" bestFit="1" customWidth="1"/>
    <col min="8721" max="8963" width="9.140625" style="1"/>
    <col min="8964" max="8964" width="5.42578125" style="1" customWidth="1"/>
    <col min="8965" max="8965" width="34.5703125" style="1" customWidth="1"/>
    <col min="8966" max="8966" width="15.140625" style="1" customWidth="1"/>
    <col min="8967" max="8967" width="14.7109375" style="1" customWidth="1"/>
    <col min="8968" max="8968" width="15.5703125" style="1" customWidth="1"/>
    <col min="8969" max="8969" width="16.28515625" style="1" customWidth="1"/>
    <col min="8970" max="8971" width="18" style="1" customWidth="1"/>
    <col min="8972" max="8972" width="13" style="1" customWidth="1"/>
    <col min="8973" max="8973" width="18.5703125" style="1" customWidth="1"/>
    <col min="8974" max="8974" width="21" style="1" customWidth="1"/>
    <col min="8975" max="8975" width="9.140625" style="1"/>
    <col min="8976" max="8976" width="10.28515625" style="1" bestFit="1" customWidth="1"/>
    <col min="8977" max="9219" width="9.140625" style="1"/>
    <col min="9220" max="9220" width="5.42578125" style="1" customWidth="1"/>
    <col min="9221" max="9221" width="34.5703125" style="1" customWidth="1"/>
    <col min="9222" max="9222" width="15.140625" style="1" customWidth="1"/>
    <col min="9223" max="9223" width="14.7109375" style="1" customWidth="1"/>
    <col min="9224" max="9224" width="15.5703125" style="1" customWidth="1"/>
    <col min="9225" max="9225" width="16.28515625" style="1" customWidth="1"/>
    <col min="9226" max="9227" width="18" style="1" customWidth="1"/>
    <col min="9228" max="9228" width="13" style="1" customWidth="1"/>
    <col min="9229" max="9229" width="18.5703125" style="1" customWidth="1"/>
    <col min="9230" max="9230" width="21" style="1" customWidth="1"/>
    <col min="9231" max="9231" width="9.140625" style="1"/>
    <col min="9232" max="9232" width="10.28515625" style="1" bestFit="1" customWidth="1"/>
    <col min="9233" max="9475" width="9.140625" style="1"/>
    <col min="9476" max="9476" width="5.42578125" style="1" customWidth="1"/>
    <col min="9477" max="9477" width="34.5703125" style="1" customWidth="1"/>
    <col min="9478" max="9478" width="15.140625" style="1" customWidth="1"/>
    <col min="9479" max="9479" width="14.7109375" style="1" customWidth="1"/>
    <col min="9480" max="9480" width="15.5703125" style="1" customWidth="1"/>
    <col min="9481" max="9481" width="16.28515625" style="1" customWidth="1"/>
    <col min="9482" max="9483" width="18" style="1" customWidth="1"/>
    <col min="9484" max="9484" width="13" style="1" customWidth="1"/>
    <col min="9485" max="9485" width="18.5703125" style="1" customWidth="1"/>
    <col min="9486" max="9486" width="21" style="1" customWidth="1"/>
    <col min="9487" max="9487" width="9.140625" style="1"/>
    <col min="9488" max="9488" width="10.28515625" style="1" bestFit="1" customWidth="1"/>
    <col min="9489" max="9731" width="9.140625" style="1"/>
    <col min="9732" max="9732" width="5.42578125" style="1" customWidth="1"/>
    <col min="9733" max="9733" width="34.5703125" style="1" customWidth="1"/>
    <col min="9734" max="9734" width="15.140625" style="1" customWidth="1"/>
    <col min="9735" max="9735" width="14.7109375" style="1" customWidth="1"/>
    <col min="9736" max="9736" width="15.5703125" style="1" customWidth="1"/>
    <col min="9737" max="9737" width="16.28515625" style="1" customWidth="1"/>
    <col min="9738" max="9739" width="18" style="1" customWidth="1"/>
    <col min="9740" max="9740" width="13" style="1" customWidth="1"/>
    <col min="9741" max="9741" width="18.5703125" style="1" customWidth="1"/>
    <col min="9742" max="9742" width="21" style="1" customWidth="1"/>
    <col min="9743" max="9743" width="9.140625" style="1"/>
    <col min="9744" max="9744" width="10.28515625" style="1" bestFit="1" customWidth="1"/>
    <col min="9745" max="9987" width="9.140625" style="1"/>
    <col min="9988" max="9988" width="5.42578125" style="1" customWidth="1"/>
    <col min="9989" max="9989" width="34.5703125" style="1" customWidth="1"/>
    <col min="9990" max="9990" width="15.140625" style="1" customWidth="1"/>
    <col min="9991" max="9991" width="14.7109375" style="1" customWidth="1"/>
    <col min="9992" max="9992" width="15.5703125" style="1" customWidth="1"/>
    <col min="9993" max="9993" width="16.28515625" style="1" customWidth="1"/>
    <col min="9994" max="9995" width="18" style="1" customWidth="1"/>
    <col min="9996" max="9996" width="13" style="1" customWidth="1"/>
    <col min="9997" max="9997" width="18.5703125" style="1" customWidth="1"/>
    <col min="9998" max="9998" width="21" style="1" customWidth="1"/>
    <col min="9999" max="9999" width="9.140625" style="1"/>
    <col min="10000" max="10000" width="10.28515625" style="1" bestFit="1" customWidth="1"/>
    <col min="10001" max="10243" width="9.140625" style="1"/>
    <col min="10244" max="10244" width="5.42578125" style="1" customWidth="1"/>
    <col min="10245" max="10245" width="34.5703125" style="1" customWidth="1"/>
    <col min="10246" max="10246" width="15.140625" style="1" customWidth="1"/>
    <col min="10247" max="10247" width="14.7109375" style="1" customWidth="1"/>
    <col min="10248" max="10248" width="15.5703125" style="1" customWidth="1"/>
    <col min="10249" max="10249" width="16.28515625" style="1" customWidth="1"/>
    <col min="10250" max="10251" width="18" style="1" customWidth="1"/>
    <col min="10252" max="10252" width="13" style="1" customWidth="1"/>
    <col min="10253" max="10253" width="18.5703125" style="1" customWidth="1"/>
    <col min="10254" max="10254" width="21" style="1" customWidth="1"/>
    <col min="10255" max="10255" width="9.140625" style="1"/>
    <col min="10256" max="10256" width="10.28515625" style="1" bestFit="1" customWidth="1"/>
    <col min="10257" max="10499" width="9.140625" style="1"/>
    <col min="10500" max="10500" width="5.42578125" style="1" customWidth="1"/>
    <col min="10501" max="10501" width="34.5703125" style="1" customWidth="1"/>
    <col min="10502" max="10502" width="15.140625" style="1" customWidth="1"/>
    <col min="10503" max="10503" width="14.7109375" style="1" customWidth="1"/>
    <col min="10504" max="10504" width="15.5703125" style="1" customWidth="1"/>
    <col min="10505" max="10505" width="16.28515625" style="1" customWidth="1"/>
    <col min="10506" max="10507" width="18" style="1" customWidth="1"/>
    <col min="10508" max="10508" width="13" style="1" customWidth="1"/>
    <col min="10509" max="10509" width="18.5703125" style="1" customWidth="1"/>
    <col min="10510" max="10510" width="21" style="1" customWidth="1"/>
    <col min="10511" max="10511" width="9.140625" style="1"/>
    <col min="10512" max="10512" width="10.28515625" style="1" bestFit="1" customWidth="1"/>
    <col min="10513" max="10755" width="9.140625" style="1"/>
    <col min="10756" max="10756" width="5.42578125" style="1" customWidth="1"/>
    <col min="10757" max="10757" width="34.5703125" style="1" customWidth="1"/>
    <col min="10758" max="10758" width="15.140625" style="1" customWidth="1"/>
    <col min="10759" max="10759" width="14.7109375" style="1" customWidth="1"/>
    <col min="10760" max="10760" width="15.5703125" style="1" customWidth="1"/>
    <col min="10761" max="10761" width="16.28515625" style="1" customWidth="1"/>
    <col min="10762" max="10763" width="18" style="1" customWidth="1"/>
    <col min="10764" max="10764" width="13" style="1" customWidth="1"/>
    <col min="10765" max="10765" width="18.5703125" style="1" customWidth="1"/>
    <col min="10766" max="10766" width="21" style="1" customWidth="1"/>
    <col min="10767" max="10767" width="9.140625" style="1"/>
    <col min="10768" max="10768" width="10.28515625" style="1" bestFit="1" customWidth="1"/>
    <col min="10769" max="11011" width="9.140625" style="1"/>
    <col min="11012" max="11012" width="5.42578125" style="1" customWidth="1"/>
    <col min="11013" max="11013" width="34.5703125" style="1" customWidth="1"/>
    <col min="11014" max="11014" width="15.140625" style="1" customWidth="1"/>
    <col min="11015" max="11015" width="14.7109375" style="1" customWidth="1"/>
    <col min="11016" max="11016" width="15.5703125" style="1" customWidth="1"/>
    <col min="11017" max="11017" width="16.28515625" style="1" customWidth="1"/>
    <col min="11018" max="11019" width="18" style="1" customWidth="1"/>
    <col min="11020" max="11020" width="13" style="1" customWidth="1"/>
    <col min="11021" max="11021" width="18.5703125" style="1" customWidth="1"/>
    <col min="11022" max="11022" width="21" style="1" customWidth="1"/>
    <col min="11023" max="11023" width="9.140625" style="1"/>
    <col min="11024" max="11024" width="10.28515625" style="1" bestFit="1" customWidth="1"/>
    <col min="11025" max="11267" width="9.140625" style="1"/>
    <col min="11268" max="11268" width="5.42578125" style="1" customWidth="1"/>
    <col min="11269" max="11269" width="34.5703125" style="1" customWidth="1"/>
    <col min="11270" max="11270" width="15.140625" style="1" customWidth="1"/>
    <col min="11271" max="11271" width="14.7109375" style="1" customWidth="1"/>
    <col min="11272" max="11272" width="15.5703125" style="1" customWidth="1"/>
    <col min="11273" max="11273" width="16.28515625" style="1" customWidth="1"/>
    <col min="11274" max="11275" width="18" style="1" customWidth="1"/>
    <col min="11276" max="11276" width="13" style="1" customWidth="1"/>
    <col min="11277" max="11277" width="18.5703125" style="1" customWidth="1"/>
    <col min="11278" max="11278" width="21" style="1" customWidth="1"/>
    <col min="11279" max="11279" width="9.140625" style="1"/>
    <col min="11280" max="11280" width="10.28515625" style="1" bestFit="1" customWidth="1"/>
    <col min="11281" max="11523" width="9.140625" style="1"/>
    <col min="11524" max="11524" width="5.42578125" style="1" customWidth="1"/>
    <col min="11525" max="11525" width="34.5703125" style="1" customWidth="1"/>
    <col min="11526" max="11526" width="15.140625" style="1" customWidth="1"/>
    <col min="11527" max="11527" width="14.7109375" style="1" customWidth="1"/>
    <col min="11528" max="11528" width="15.5703125" style="1" customWidth="1"/>
    <col min="11529" max="11529" width="16.28515625" style="1" customWidth="1"/>
    <col min="11530" max="11531" width="18" style="1" customWidth="1"/>
    <col min="11532" max="11532" width="13" style="1" customWidth="1"/>
    <col min="11533" max="11533" width="18.5703125" style="1" customWidth="1"/>
    <col min="11534" max="11534" width="21" style="1" customWidth="1"/>
    <col min="11535" max="11535" width="9.140625" style="1"/>
    <col min="11536" max="11536" width="10.28515625" style="1" bestFit="1" customWidth="1"/>
    <col min="11537" max="11779" width="9.140625" style="1"/>
    <col min="11780" max="11780" width="5.42578125" style="1" customWidth="1"/>
    <col min="11781" max="11781" width="34.5703125" style="1" customWidth="1"/>
    <col min="11782" max="11782" width="15.140625" style="1" customWidth="1"/>
    <col min="11783" max="11783" width="14.7109375" style="1" customWidth="1"/>
    <col min="11784" max="11784" width="15.5703125" style="1" customWidth="1"/>
    <col min="11785" max="11785" width="16.28515625" style="1" customWidth="1"/>
    <col min="11786" max="11787" width="18" style="1" customWidth="1"/>
    <col min="11788" max="11788" width="13" style="1" customWidth="1"/>
    <col min="11789" max="11789" width="18.5703125" style="1" customWidth="1"/>
    <col min="11790" max="11790" width="21" style="1" customWidth="1"/>
    <col min="11791" max="11791" width="9.140625" style="1"/>
    <col min="11792" max="11792" width="10.28515625" style="1" bestFit="1" customWidth="1"/>
    <col min="11793" max="12035" width="9.140625" style="1"/>
    <col min="12036" max="12036" width="5.42578125" style="1" customWidth="1"/>
    <col min="12037" max="12037" width="34.5703125" style="1" customWidth="1"/>
    <col min="12038" max="12038" width="15.140625" style="1" customWidth="1"/>
    <col min="12039" max="12039" width="14.7109375" style="1" customWidth="1"/>
    <col min="12040" max="12040" width="15.5703125" style="1" customWidth="1"/>
    <col min="12041" max="12041" width="16.28515625" style="1" customWidth="1"/>
    <col min="12042" max="12043" width="18" style="1" customWidth="1"/>
    <col min="12044" max="12044" width="13" style="1" customWidth="1"/>
    <col min="12045" max="12045" width="18.5703125" style="1" customWidth="1"/>
    <col min="12046" max="12046" width="21" style="1" customWidth="1"/>
    <col min="12047" max="12047" width="9.140625" style="1"/>
    <col min="12048" max="12048" width="10.28515625" style="1" bestFit="1" customWidth="1"/>
    <col min="12049" max="12291" width="9.140625" style="1"/>
    <col min="12292" max="12292" width="5.42578125" style="1" customWidth="1"/>
    <col min="12293" max="12293" width="34.5703125" style="1" customWidth="1"/>
    <col min="12294" max="12294" width="15.140625" style="1" customWidth="1"/>
    <col min="12295" max="12295" width="14.7109375" style="1" customWidth="1"/>
    <col min="12296" max="12296" width="15.5703125" style="1" customWidth="1"/>
    <col min="12297" max="12297" width="16.28515625" style="1" customWidth="1"/>
    <col min="12298" max="12299" width="18" style="1" customWidth="1"/>
    <col min="12300" max="12300" width="13" style="1" customWidth="1"/>
    <col min="12301" max="12301" width="18.5703125" style="1" customWidth="1"/>
    <col min="12302" max="12302" width="21" style="1" customWidth="1"/>
    <col min="12303" max="12303" width="9.140625" style="1"/>
    <col min="12304" max="12304" width="10.28515625" style="1" bestFit="1" customWidth="1"/>
    <col min="12305" max="12547" width="9.140625" style="1"/>
    <col min="12548" max="12548" width="5.42578125" style="1" customWidth="1"/>
    <col min="12549" max="12549" width="34.5703125" style="1" customWidth="1"/>
    <col min="12550" max="12550" width="15.140625" style="1" customWidth="1"/>
    <col min="12551" max="12551" width="14.7109375" style="1" customWidth="1"/>
    <col min="12552" max="12552" width="15.5703125" style="1" customWidth="1"/>
    <col min="12553" max="12553" width="16.28515625" style="1" customWidth="1"/>
    <col min="12554" max="12555" width="18" style="1" customWidth="1"/>
    <col min="12556" max="12556" width="13" style="1" customWidth="1"/>
    <col min="12557" max="12557" width="18.5703125" style="1" customWidth="1"/>
    <col min="12558" max="12558" width="21" style="1" customWidth="1"/>
    <col min="12559" max="12559" width="9.140625" style="1"/>
    <col min="12560" max="12560" width="10.28515625" style="1" bestFit="1" customWidth="1"/>
    <col min="12561" max="12803" width="9.140625" style="1"/>
    <col min="12804" max="12804" width="5.42578125" style="1" customWidth="1"/>
    <col min="12805" max="12805" width="34.5703125" style="1" customWidth="1"/>
    <col min="12806" max="12806" width="15.140625" style="1" customWidth="1"/>
    <col min="12807" max="12807" width="14.7109375" style="1" customWidth="1"/>
    <col min="12808" max="12808" width="15.5703125" style="1" customWidth="1"/>
    <col min="12809" max="12809" width="16.28515625" style="1" customWidth="1"/>
    <col min="12810" max="12811" width="18" style="1" customWidth="1"/>
    <col min="12812" max="12812" width="13" style="1" customWidth="1"/>
    <col min="12813" max="12813" width="18.5703125" style="1" customWidth="1"/>
    <col min="12814" max="12814" width="21" style="1" customWidth="1"/>
    <col min="12815" max="12815" width="9.140625" style="1"/>
    <col min="12816" max="12816" width="10.28515625" style="1" bestFit="1" customWidth="1"/>
    <col min="12817" max="13059" width="9.140625" style="1"/>
    <col min="13060" max="13060" width="5.42578125" style="1" customWidth="1"/>
    <col min="13061" max="13061" width="34.5703125" style="1" customWidth="1"/>
    <col min="13062" max="13062" width="15.140625" style="1" customWidth="1"/>
    <col min="13063" max="13063" width="14.7109375" style="1" customWidth="1"/>
    <col min="13064" max="13064" width="15.5703125" style="1" customWidth="1"/>
    <col min="13065" max="13065" width="16.28515625" style="1" customWidth="1"/>
    <col min="13066" max="13067" width="18" style="1" customWidth="1"/>
    <col min="13068" max="13068" width="13" style="1" customWidth="1"/>
    <col min="13069" max="13069" width="18.5703125" style="1" customWidth="1"/>
    <col min="13070" max="13070" width="21" style="1" customWidth="1"/>
    <col min="13071" max="13071" width="9.140625" style="1"/>
    <col min="13072" max="13072" width="10.28515625" style="1" bestFit="1" customWidth="1"/>
    <col min="13073" max="13315" width="9.140625" style="1"/>
    <col min="13316" max="13316" width="5.42578125" style="1" customWidth="1"/>
    <col min="13317" max="13317" width="34.5703125" style="1" customWidth="1"/>
    <col min="13318" max="13318" width="15.140625" style="1" customWidth="1"/>
    <col min="13319" max="13319" width="14.7109375" style="1" customWidth="1"/>
    <col min="13320" max="13320" width="15.5703125" style="1" customWidth="1"/>
    <col min="13321" max="13321" width="16.28515625" style="1" customWidth="1"/>
    <col min="13322" max="13323" width="18" style="1" customWidth="1"/>
    <col min="13324" max="13324" width="13" style="1" customWidth="1"/>
    <col min="13325" max="13325" width="18.5703125" style="1" customWidth="1"/>
    <col min="13326" max="13326" width="21" style="1" customWidth="1"/>
    <col min="13327" max="13327" width="9.140625" style="1"/>
    <col min="13328" max="13328" width="10.28515625" style="1" bestFit="1" customWidth="1"/>
    <col min="13329" max="13571" width="9.140625" style="1"/>
    <col min="13572" max="13572" width="5.42578125" style="1" customWidth="1"/>
    <col min="13573" max="13573" width="34.5703125" style="1" customWidth="1"/>
    <col min="13574" max="13574" width="15.140625" style="1" customWidth="1"/>
    <col min="13575" max="13575" width="14.7109375" style="1" customWidth="1"/>
    <col min="13576" max="13576" width="15.5703125" style="1" customWidth="1"/>
    <col min="13577" max="13577" width="16.28515625" style="1" customWidth="1"/>
    <col min="13578" max="13579" width="18" style="1" customWidth="1"/>
    <col min="13580" max="13580" width="13" style="1" customWidth="1"/>
    <col min="13581" max="13581" width="18.5703125" style="1" customWidth="1"/>
    <col min="13582" max="13582" width="21" style="1" customWidth="1"/>
    <col min="13583" max="13583" width="9.140625" style="1"/>
    <col min="13584" max="13584" width="10.28515625" style="1" bestFit="1" customWidth="1"/>
    <col min="13585" max="13827" width="9.140625" style="1"/>
    <col min="13828" max="13828" width="5.42578125" style="1" customWidth="1"/>
    <col min="13829" max="13829" width="34.5703125" style="1" customWidth="1"/>
    <col min="13830" max="13830" width="15.140625" style="1" customWidth="1"/>
    <col min="13831" max="13831" width="14.7109375" style="1" customWidth="1"/>
    <col min="13832" max="13832" width="15.5703125" style="1" customWidth="1"/>
    <col min="13833" max="13833" width="16.28515625" style="1" customWidth="1"/>
    <col min="13834" max="13835" width="18" style="1" customWidth="1"/>
    <col min="13836" max="13836" width="13" style="1" customWidth="1"/>
    <col min="13837" max="13837" width="18.5703125" style="1" customWidth="1"/>
    <col min="13838" max="13838" width="21" style="1" customWidth="1"/>
    <col min="13839" max="13839" width="9.140625" style="1"/>
    <col min="13840" max="13840" width="10.28515625" style="1" bestFit="1" customWidth="1"/>
    <col min="13841" max="14083" width="9.140625" style="1"/>
    <col min="14084" max="14084" width="5.42578125" style="1" customWidth="1"/>
    <col min="14085" max="14085" width="34.5703125" style="1" customWidth="1"/>
    <col min="14086" max="14086" width="15.140625" style="1" customWidth="1"/>
    <col min="14087" max="14087" width="14.7109375" style="1" customWidth="1"/>
    <col min="14088" max="14088" width="15.5703125" style="1" customWidth="1"/>
    <col min="14089" max="14089" width="16.28515625" style="1" customWidth="1"/>
    <col min="14090" max="14091" width="18" style="1" customWidth="1"/>
    <col min="14092" max="14092" width="13" style="1" customWidth="1"/>
    <col min="14093" max="14093" width="18.5703125" style="1" customWidth="1"/>
    <col min="14094" max="14094" width="21" style="1" customWidth="1"/>
    <col min="14095" max="14095" width="9.140625" style="1"/>
    <col min="14096" max="14096" width="10.28515625" style="1" bestFit="1" customWidth="1"/>
    <col min="14097" max="14339" width="9.140625" style="1"/>
    <col min="14340" max="14340" width="5.42578125" style="1" customWidth="1"/>
    <col min="14341" max="14341" width="34.5703125" style="1" customWidth="1"/>
    <col min="14342" max="14342" width="15.140625" style="1" customWidth="1"/>
    <col min="14343" max="14343" width="14.7109375" style="1" customWidth="1"/>
    <col min="14344" max="14344" width="15.5703125" style="1" customWidth="1"/>
    <col min="14345" max="14345" width="16.28515625" style="1" customWidth="1"/>
    <col min="14346" max="14347" width="18" style="1" customWidth="1"/>
    <col min="14348" max="14348" width="13" style="1" customWidth="1"/>
    <col min="14349" max="14349" width="18.5703125" style="1" customWidth="1"/>
    <col min="14350" max="14350" width="21" style="1" customWidth="1"/>
    <col min="14351" max="14351" width="9.140625" style="1"/>
    <col min="14352" max="14352" width="10.28515625" style="1" bestFit="1" customWidth="1"/>
    <col min="14353" max="14595" width="9.140625" style="1"/>
    <col min="14596" max="14596" width="5.42578125" style="1" customWidth="1"/>
    <col min="14597" max="14597" width="34.5703125" style="1" customWidth="1"/>
    <col min="14598" max="14598" width="15.140625" style="1" customWidth="1"/>
    <col min="14599" max="14599" width="14.7109375" style="1" customWidth="1"/>
    <col min="14600" max="14600" width="15.5703125" style="1" customWidth="1"/>
    <col min="14601" max="14601" width="16.28515625" style="1" customWidth="1"/>
    <col min="14602" max="14603" width="18" style="1" customWidth="1"/>
    <col min="14604" max="14604" width="13" style="1" customWidth="1"/>
    <col min="14605" max="14605" width="18.5703125" style="1" customWidth="1"/>
    <col min="14606" max="14606" width="21" style="1" customWidth="1"/>
    <col min="14607" max="14607" width="9.140625" style="1"/>
    <col min="14608" max="14608" width="10.28515625" style="1" bestFit="1" customWidth="1"/>
    <col min="14609" max="14851" width="9.140625" style="1"/>
    <col min="14852" max="14852" width="5.42578125" style="1" customWidth="1"/>
    <col min="14853" max="14853" width="34.5703125" style="1" customWidth="1"/>
    <col min="14854" max="14854" width="15.140625" style="1" customWidth="1"/>
    <col min="14855" max="14855" width="14.7109375" style="1" customWidth="1"/>
    <col min="14856" max="14856" width="15.5703125" style="1" customWidth="1"/>
    <col min="14857" max="14857" width="16.28515625" style="1" customWidth="1"/>
    <col min="14858" max="14859" width="18" style="1" customWidth="1"/>
    <col min="14860" max="14860" width="13" style="1" customWidth="1"/>
    <col min="14861" max="14861" width="18.5703125" style="1" customWidth="1"/>
    <col min="14862" max="14862" width="21" style="1" customWidth="1"/>
    <col min="14863" max="14863" width="9.140625" style="1"/>
    <col min="14864" max="14864" width="10.28515625" style="1" bestFit="1" customWidth="1"/>
    <col min="14865" max="15107" width="9.140625" style="1"/>
    <col min="15108" max="15108" width="5.42578125" style="1" customWidth="1"/>
    <col min="15109" max="15109" width="34.5703125" style="1" customWidth="1"/>
    <col min="15110" max="15110" width="15.140625" style="1" customWidth="1"/>
    <col min="15111" max="15111" width="14.7109375" style="1" customWidth="1"/>
    <col min="15112" max="15112" width="15.5703125" style="1" customWidth="1"/>
    <col min="15113" max="15113" width="16.28515625" style="1" customWidth="1"/>
    <col min="15114" max="15115" width="18" style="1" customWidth="1"/>
    <col min="15116" max="15116" width="13" style="1" customWidth="1"/>
    <col min="15117" max="15117" width="18.5703125" style="1" customWidth="1"/>
    <col min="15118" max="15118" width="21" style="1" customWidth="1"/>
    <col min="15119" max="15119" width="9.140625" style="1"/>
    <col min="15120" max="15120" width="10.28515625" style="1" bestFit="1" customWidth="1"/>
    <col min="15121" max="15363" width="9.140625" style="1"/>
    <col min="15364" max="15364" width="5.42578125" style="1" customWidth="1"/>
    <col min="15365" max="15365" width="34.5703125" style="1" customWidth="1"/>
    <col min="15366" max="15366" width="15.140625" style="1" customWidth="1"/>
    <col min="15367" max="15367" width="14.7109375" style="1" customWidth="1"/>
    <col min="15368" max="15368" width="15.5703125" style="1" customWidth="1"/>
    <col min="15369" max="15369" width="16.28515625" style="1" customWidth="1"/>
    <col min="15370" max="15371" width="18" style="1" customWidth="1"/>
    <col min="15372" max="15372" width="13" style="1" customWidth="1"/>
    <col min="15373" max="15373" width="18.5703125" style="1" customWidth="1"/>
    <col min="15374" max="15374" width="21" style="1" customWidth="1"/>
    <col min="15375" max="15375" width="9.140625" style="1"/>
    <col min="15376" max="15376" width="10.28515625" style="1" bestFit="1" customWidth="1"/>
    <col min="15377" max="15619" width="9.140625" style="1"/>
    <col min="15620" max="15620" width="5.42578125" style="1" customWidth="1"/>
    <col min="15621" max="15621" width="34.5703125" style="1" customWidth="1"/>
    <col min="15622" max="15622" width="15.140625" style="1" customWidth="1"/>
    <col min="15623" max="15623" width="14.7109375" style="1" customWidth="1"/>
    <col min="15624" max="15624" width="15.5703125" style="1" customWidth="1"/>
    <col min="15625" max="15625" width="16.28515625" style="1" customWidth="1"/>
    <col min="15626" max="15627" width="18" style="1" customWidth="1"/>
    <col min="15628" max="15628" width="13" style="1" customWidth="1"/>
    <col min="15629" max="15629" width="18.5703125" style="1" customWidth="1"/>
    <col min="15630" max="15630" width="21" style="1" customWidth="1"/>
    <col min="15631" max="15631" width="9.140625" style="1"/>
    <col min="15632" max="15632" width="10.28515625" style="1" bestFit="1" customWidth="1"/>
    <col min="15633" max="15875" width="9.140625" style="1"/>
    <col min="15876" max="15876" width="5.42578125" style="1" customWidth="1"/>
    <col min="15877" max="15877" width="34.5703125" style="1" customWidth="1"/>
    <col min="15878" max="15878" width="15.140625" style="1" customWidth="1"/>
    <col min="15879" max="15879" width="14.7109375" style="1" customWidth="1"/>
    <col min="15880" max="15880" width="15.5703125" style="1" customWidth="1"/>
    <col min="15881" max="15881" width="16.28515625" style="1" customWidth="1"/>
    <col min="15882" max="15883" width="18" style="1" customWidth="1"/>
    <col min="15884" max="15884" width="13" style="1" customWidth="1"/>
    <col min="15885" max="15885" width="18.5703125" style="1" customWidth="1"/>
    <col min="15886" max="15886" width="21" style="1" customWidth="1"/>
    <col min="15887" max="15887" width="9.140625" style="1"/>
    <col min="15888" max="15888" width="10.28515625" style="1" bestFit="1" customWidth="1"/>
    <col min="15889" max="16131" width="9.140625" style="1"/>
    <col min="16132" max="16132" width="5.42578125" style="1" customWidth="1"/>
    <col min="16133" max="16133" width="34.5703125" style="1" customWidth="1"/>
    <col min="16134" max="16134" width="15.140625" style="1" customWidth="1"/>
    <col min="16135" max="16135" width="14.7109375" style="1" customWidth="1"/>
    <col min="16136" max="16136" width="15.5703125" style="1" customWidth="1"/>
    <col min="16137" max="16137" width="16.28515625" style="1" customWidth="1"/>
    <col min="16138" max="16139" width="18" style="1" customWidth="1"/>
    <col min="16140" max="16140" width="13" style="1" customWidth="1"/>
    <col min="16141" max="16141" width="18.5703125" style="1" customWidth="1"/>
    <col min="16142" max="16142" width="21" style="1" customWidth="1"/>
    <col min="16143" max="16143" width="9.140625" style="1"/>
    <col min="16144" max="16144" width="10.28515625" style="1" bestFit="1" customWidth="1"/>
    <col min="16145" max="16384" width="9.140625" style="1"/>
  </cols>
  <sheetData>
    <row r="1" spans="1:15" ht="30.75" customHeight="1" x14ac:dyDescent="0.25">
      <c r="K1" s="36"/>
      <c r="L1" s="36"/>
      <c r="M1" s="36"/>
      <c r="N1" s="36"/>
    </row>
    <row r="2" spans="1:15" x14ac:dyDescent="0.25">
      <c r="K2" s="36"/>
      <c r="L2" s="36"/>
      <c r="M2" s="36"/>
      <c r="N2" s="36"/>
    </row>
    <row r="4" spans="1:15" ht="23.45" customHeight="1" x14ac:dyDescent="0.25">
      <c r="A4" s="40" t="s">
        <v>0</v>
      </c>
      <c r="B4" s="40"/>
      <c r="C4" s="40"/>
      <c r="D4" s="40"/>
      <c r="E4" s="40"/>
      <c r="F4" s="40"/>
      <c r="G4" s="40"/>
      <c r="H4" s="40"/>
      <c r="I4" s="40"/>
      <c r="J4" s="40"/>
      <c r="K4" s="40"/>
      <c r="L4" s="40"/>
      <c r="M4" s="40"/>
      <c r="N4" s="40"/>
    </row>
    <row r="5" spans="1:15" ht="5.25" customHeight="1" x14ac:dyDescent="0.25">
      <c r="N5" s="2"/>
    </row>
    <row r="6" spans="1:15" ht="18" customHeight="1" x14ac:dyDescent="0.25">
      <c r="A6" s="41" t="s">
        <v>1</v>
      </c>
      <c r="B6" s="41"/>
      <c r="C6" s="3" t="s">
        <v>20</v>
      </c>
      <c r="D6" s="3"/>
      <c r="E6" s="41" t="s">
        <v>2</v>
      </c>
      <c r="F6" s="41"/>
      <c r="G6" s="41"/>
      <c r="H6" s="41"/>
      <c r="I6" s="41"/>
      <c r="J6" s="41"/>
      <c r="K6" s="41"/>
      <c r="L6" s="41"/>
      <c r="M6" s="41"/>
      <c r="N6" s="41"/>
    </row>
    <row r="7" spans="1:15" ht="55.5" customHeight="1" x14ac:dyDescent="0.25">
      <c r="A7" s="42" t="s">
        <v>30</v>
      </c>
      <c r="B7" s="43"/>
      <c r="C7" s="4" t="s">
        <v>26</v>
      </c>
      <c r="D7" s="10"/>
      <c r="E7" s="44" t="s">
        <v>25</v>
      </c>
      <c r="F7" s="45"/>
      <c r="G7" s="45"/>
      <c r="H7" s="45"/>
      <c r="I7" s="45"/>
      <c r="J7" s="45"/>
      <c r="K7" s="45"/>
      <c r="L7" s="45"/>
      <c r="M7" s="45"/>
      <c r="N7" s="46"/>
    </row>
    <row r="8" spans="1:15" ht="16.5" customHeight="1" x14ac:dyDescent="0.25">
      <c r="A8" s="47" t="s">
        <v>3</v>
      </c>
      <c r="B8" s="47"/>
      <c r="C8" s="47"/>
      <c r="D8" s="47"/>
      <c r="E8" s="47"/>
      <c r="F8" s="48" t="s">
        <v>21</v>
      </c>
      <c r="G8" s="49"/>
      <c r="H8" s="49"/>
      <c r="I8" s="49"/>
      <c r="J8" s="49"/>
      <c r="K8" s="49"/>
      <c r="L8" s="49"/>
      <c r="M8" s="49"/>
      <c r="N8" s="49"/>
    </row>
    <row r="9" spans="1:15" ht="20.25" customHeight="1" x14ac:dyDescent="0.25">
      <c r="A9" s="37" t="s">
        <v>4</v>
      </c>
      <c r="B9" s="37"/>
      <c r="C9" s="37"/>
      <c r="D9" s="37"/>
      <c r="E9" s="37"/>
      <c r="F9" s="37"/>
      <c r="G9" s="37"/>
      <c r="H9" s="37"/>
      <c r="I9" s="37"/>
      <c r="J9" s="37"/>
      <c r="K9" s="37"/>
      <c r="L9" s="37"/>
      <c r="M9" s="37"/>
      <c r="N9" s="37"/>
    </row>
    <row r="10" spans="1:15" s="5" customFormat="1" ht="66" customHeight="1" x14ac:dyDescent="0.25">
      <c r="A10" s="11" t="s">
        <v>5</v>
      </c>
      <c r="B10" s="12" t="s">
        <v>11</v>
      </c>
      <c r="C10" s="12" t="s">
        <v>22</v>
      </c>
      <c r="D10" s="12" t="s">
        <v>15</v>
      </c>
      <c r="E10" s="13" t="s">
        <v>34</v>
      </c>
      <c r="F10" s="13" t="s">
        <v>35</v>
      </c>
      <c r="G10" s="13" t="s">
        <v>36</v>
      </c>
      <c r="H10" s="8" t="s">
        <v>14</v>
      </c>
      <c r="I10" s="8" t="s">
        <v>12</v>
      </c>
      <c r="J10" s="9" t="s">
        <v>13</v>
      </c>
      <c r="K10" s="12" t="s">
        <v>6</v>
      </c>
      <c r="L10" s="14" t="s">
        <v>7</v>
      </c>
      <c r="M10" s="14" t="s">
        <v>23</v>
      </c>
      <c r="N10" s="11" t="s">
        <v>8</v>
      </c>
    </row>
    <row r="11" spans="1:15" s="5" customFormat="1" ht="39" x14ac:dyDescent="0.25">
      <c r="A11" s="11">
        <v>1</v>
      </c>
      <c r="B11" s="23" t="s">
        <v>27</v>
      </c>
      <c r="C11" s="12" t="s">
        <v>29</v>
      </c>
      <c r="D11" s="12" t="s">
        <v>17</v>
      </c>
      <c r="E11" s="24">
        <v>107.47</v>
      </c>
      <c r="F11" s="32">
        <v>107.5</v>
      </c>
      <c r="G11" s="32">
        <v>110</v>
      </c>
      <c r="H11" s="25">
        <f t="shared" ref="H11:H15" si="0">(E11+F11+G11)/3</f>
        <v>108.32333333333334</v>
      </c>
      <c r="I11" s="26">
        <f t="shared" ref="I11:I15" si="1">SQRT(((E11-H11)^2+(F11-H11)^2+(G11-H11)^2)/2)</f>
        <v>1.4521134023668174</v>
      </c>
      <c r="J11" s="27">
        <f t="shared" ref="J11:J15" si="2">I11/H11*100</f>
        <v>1.3405361132105893</v>
      </c>
      <c r="K11" s="12" t="s">
        <v>9</v>
      </c>
      <c r="L11" s="33">
        <v>75</v>
      </c>
      <c r="M11" s="24">
        <f>E11</f>
        <v>107.47</v>
      </c>
      <c r="N11" s="28">
        <f t="shared" ref="N11:N15" si="3">L11*M11</f>
        <v>8060.25</v>
      </c>
      <c r="O11" s="34"/>
    </row>
    <row r="12" spans="1:15" s="5" customFormat="1" ht="39" x14ac:dyDescent="0.25">
      <c r="A12" s="11">
        <v>2</v>
      </c>
      <c r="B12" s="23" t="s">
        <v>31</v>
      </c>
      <c r="C12" s="12" t="s">
        <v>29</v>
      </c>
      <c r="D12" s="12" t="s">
        <v>17</v>
      </c>
      <c r="E12" s="24">
        <v>117.64</v>
      </c>
      <c r="F12" s="32">
        <v>118</v>
      </c>
      <c r="G12" s="32">
        <v>120</v>
      </c>
      <c r="H12" s="25">
        <f t="shared" si="0"/>
        <v>118.54666666666667</v>
      </c>
      <c r="I12" s="26">
        <f t="shared" si="1"/>
        <v>1.2714296415190787</v>
      </c>
      <c r="J12" s="27">
        <f t="shared" si="2"/>
        <v>1.0725140379477101</v>
      </c>
      <c r="K12" s="12" t="s">
        <v>9</v>
      </c>
      <c r="L12" s="33">
        <v>60</v>
      </c>
      <c r="M12" s="24">
        <f t="shared" ref="M12:M15" si="4">E12</f>
        <v>117.64</v>
      </c>
      <c r="N12" s="28">
        <f t="shared" si="3"/>
        <v>7058.4</v>
      </c>
      <c r="O12" s="34"/>
    </row>
    <row r="13" spans="1:15" s="5" customFormat="1" ht="39" x14ac:dyDescent="0.25">
      <c r="A13" s="11">
        <v>3</v>
      </c>
      <c r="B13" s="23" t="s">
        <v>28</v>
      </c>
      <c r="C13" s="12" t="s">
        <v>29</v>
      </c>
      <c r="D13" s="12" t="s">
        <v>17</v>
      </c>
      <c r="E13" s="24">
        <v>108.92</v>
      </c>
      <c r="F13" s="32">
        <v>110</v>
      </c>
      <c r="G13" s="32">
        <v>110</v>
      </c>
      <c r="H13" s="25">
        <f t="shared" si="0"/>
        <v>109.64</v>
      </c>
      <c r="I13" s="26">
        <f t="shared" si="1"/>
        <v>0.62353829072479483</v>
      </c>
      <c r="J13" s="27">
        <f t="shared" si="2"/>
        <v>0.56871423816562827</v>
      </c>
      <c r="K13" s="12" t="s">
        <v>9</v>
      </c>
      <c r="L13" s="33">
        <v>60</v>
      </c>
      <c r="M13" s="24">
        <f t="shared" si="4"/>
        <v>108.92</v>
      </c>
      <c r="N13" s="28">
        <f t="shared" si="3"/>
        <v>6535.2</v>
      </c>
      <c r="O13" s="34"/>
    </row>
    <row r="14" spans="1:15" s="5" customFormat="1" ht="39" x14ac:dyDescent="0.25">
      <c r="A14" s="11">
        <v>4</v>
      </c>
      <c r="B14" s="23" t="s">
        <v>32</v>
      </c>
      <c r="C14" s="12" t="s">
        <v>29</v>
      </c>
      <c r="D14" s="12" t="s">
        <v>17</v>
      </c>
      <c r="E14" s="24">
        <v>124.9</v>
      </c>
      <c r="F14" s="32">
        <v>125</v>
      </c>
      <c r="G14" s="32">
        <v>125</v>
      </c>
      <c r="H14" s="25">
        <f t="shared" si="0"/>
        <v>124.96666666666665</v>
      </c>
      <c r="I14" s="26">
        <f t="shared" si="1"/>
        <v>5.7735026918959292E-2</v>
      </c>
      <c r="J14" s="27">
        <f t="shared" si="2"/>
        <v>4.6200341626267773E-2</v>
      </c>
      <c r="K14" s="12" t="s">
        <v>9</v>
      </c>
      <c r="L14" s="33">
        <v>75</v>
      </c>
      <c r="M14" s="24">
        <f t="shared" si="4"/>
        <v>124.9</v>
      </c>
      <c r="N14" s="28">
        <f t="shared" si="3"/>
        <v>9367.5</v>
      </c>
      <c r="O14" s="34"/>
    </row>
    <row r="15" spans="1:15" s="5" customFormat="1" ht="39" x14ac:dyDescent="0.25">
      <c r="A15" s="11">
        <v>5</v>
      </c>
      <c r="B15" s="23" t="s">
        <v>33</v>
      </c>
      <c r="C15" s="12" t="s">
        <v>29</v>
      </c>
      <c r="D15" s="12" t="s">
        <v>17</v>
      </c>
      <c r="E15" s="24">
        <v>164.11</v>
      </c>
      <c r="F15" s="32">
        <v>165</v>
      </c>
      <c r="G15" s="32">
        <v>165</v>
      </c>
      <c r="H15" s="25">
        <f t="shared" si="0"/>
        <v>164.70333333333335</v>
      </c>
      <c r="I15" s="26">
        <f t="shared" si="1"/>
        <v>0.513841739578759</v>
      </c>
      <c r="J15" s="27">
        <f t="shared" si="2"/>
        <v>0.3119801701516417</v>
      </c>
      <c r="K15" s="12" t="s">
        <v>9</v>
      </c>
      <c r="L15" s="33">
        <v>50</v>
      </c>
      <c r="M15" s="24">
        <f t="shared" si="4"/>
        <v>164.11</v>
      </c>
      <c r="N15" s="28">
        <f t="shared" si="3"/>
        <v>8205.5</v>
      </c>
      <c r="O15" s="34"/>
    </row>
    <row r="16" spans="1:15" s="16" customFormat="1" ht="23.25" customHeight="1" x14ac:dyDescent="0.2">
      <c r="A16" s="15"/>
      <c r="B16" s="19" t="s">
        <v>16</v>
      </c>
      <c r="C16" s="20"/>
      <c r="D16" s="20"/>
      <c r="E16" s="20"/>
      <c r="F16" s="21"/>
      <c r="G16" s="21"/>
      <c r="H16" s="22"/>
      <c r="I16" s="22"/>
      <c r="J16" s="22"/>
      <c r="K16" s="22"/>
      <c r="L16" s="22"/>
      <c r="M16" s="22"/>
      <c r="N16" s="30">
        <f>SUM(N11:N15)</f>
        <v>39226.85</v>
      </c>
      <c r="O16" s="35"/>
    </row>
    <row r="17" spans="1:14" s="29" customFormat="1" ht="127.5" customHeight="1" x14ac:dyDescent="0.25">
      <c r="A17" s="38" t="s">
        <v>24</v>
      </c>
      <c r="B17" s="38"/>
      <c r="C17" s="38"/>
      <c r="D17" s="38"/>
      <c r="E17" s="38"/>
      <c r="F17" s="38"/>
      <c r="G17" s="38"/>
      <c r="H17" s="38"/>
      <c r="I17" s="38"/>
      <c r="J17" s="38"/>
      <c r="K17" s="38"/>
      <c r="L17" s="38"/>
      <c r="M17" s="38"/>
      <c r="N17" s="38"/>
    </row>
    <row r="18" spans="1:14" ht="42" customHeight="1" x14ac:dyDescent="0.25">
      <c r="A18" s="51"/>
      <c r="B18" s="51"/>
      <c r="C18" s="51"/>
      <c r="D18" s="51"/>
      <c r="E18" s="51"/>
      <c r="F18" s="51"/>
      <c r="G18" s="51"/>
      <c r="H18" s="51"/>
      <c r="I18" s="51"/>
      <c r="J18" s="51"/>
      <c r="K18" s="51"/>
      <c r="L18" s="51"/>
      <c r="M18" s="51"/>
      <c r="N18" s="51"/>
    </row>
    <row r="19" spans="1:14" ht="15.75" x14ac:dyDescent="0.25">
      <c r="A19" s="52"/>
      <c r="B19" s="52"/>
      <c r="C19" s="52"/>
      <c r="D19" s="52"/>
      <c r="E19" s="52"/>
      <c r="F19" s="52"/>
      <c r="G19" s="52"/>
      <c r="H19" s="52"/>
      <c r="I19" s="52"/>
      <c r="J19" s="52"/>
      <c r="K19" s="52"/>
      <c r="L19" s="52"/>
      <c r="M19" s="52"/>
      <c r="N19" s="52"/>
    </row>
    <row r="20" spans="1:14" ht="15.75" x14ac:dyDescent="0.25">
      <c r="A20" s="5"/>
      <c r="B20" s="6"/>
      <c r="C20" s="6"/>
      <c r="D20" s="6"/>
      <c r="E20" s="6"/>
      <c r="F20" s="6"/>
      <c r="G20" s="6"/>
      <c r="H20" s="6"/>
      <c r="I20" s="6"/>
      <c r="J20" s="6"/>
      <c r="K20" s="6"/>
      <c r="L20" s="6"/>
      <c r="M20" s="6"/>
      <c r="N20" s="6"/>
    </row>
    <row r="21" spans="1:14" ht="48.75" customHeight="1" x14ac:dyDescent="0.25">
      <c r="A21" s="50" t="s">
        <v>18</v>
      </c>
      <c r="B21" s="50"/>
      <c r="C21" s="17"/>
      <c r="D21" s="17"/>
      <c r="E21" s="17"/>
      <c r="F21" s="17"/>
      <c r="G21" s="18"/>
      <c r="H21" s="18"/>
      <c r="I21" s="18"/>
      <c r="J21" s="18"/>
      <c r="K21" s="18"/>
      <c r="L21" s="18"/>
      <c r="M21" s="18"/>
      <c r="N21" s="18" t="s">
        <v>19</v>
      </c>
    </row>
    <row r="22" spans="1:14" ht="15.75" x14ac:dyDescent="0.25">
      <c r="A22" s="5"/>
      <c r="B22" s="6"/>
      <c r="C22" s="6"/>
      <c r="D22" s="6"/>
      <c r="E22" s="6"/>
      <c r="F22" s="6"/>
      <c r="G22" s="6"/>
      <c r="H22" s="6"/>
      <c r="I22" s="6"/>
      <c r="J22" s="6"/>
      <c r="K22" s="6"/>
      <c r="L22" s="6"/>
      <c r="M22" s="6"/>
      <c r="N22" s="6"/>
    </row>
    <row r="23" spans="1:14" ht="15.75" x14ac:dyDescent="0.25">
      <c r="A23" s="5"/>
      <c r="B23" s="7"/>
      <c r="C23" s="6"/>
      <c r="D23" s="6"/>
      <c r="E23" s="6"/>
      <c r="F23" s="6"/>
      <c r="G23" s="6"/>
      <c r="H23" s="6"/>
      <c r="I23" s="6"/>
      <c r="J23" s="6"/>
      <c r="K23" s="6"/>
      <c r="L23" s="6"/>
      <c r="M23" s="6"/>
      <c r="N23" s="6"/>
    </row>
    <row r="24" spans="1:14" ht="15.75" x14ac:dyDescent="0.25">
      <c r="A24" s="5"/>
      <c r="B24" s="39"/>
      <c r="C24" s="6"/>
      <c r="D24" s="6"/>
      <c r="E24" s="6"/>
      <c r="F24" s="6"/>
      <c r="G24" s="6"/>
      <c r="H24" s="6"/>
      <c r="I24" s="6"/>
      <c r="J24" s="6"/>
      <c r="K24" s="6"/>
      <c r="L24" s="6"/>
      <c r="M24" s="6"/>
      <c r="N24" s="6"/>
    </row>
    <row r="25" spans="1:14" ht="15.75" x14ac:dyDescent="0.25">
      <c r="B25" s="39"/>
      <c r="C25" s="6"/>
      <c r="D25" s="6"/>
      <c r="E25" s="6"/>
      <c r="F25" s="6"/>
      <c r="G25" s="6"/>
      <c r="H25" s="6"/>
      <c r="I25" s="6"/>
      <c r="J25" s="6"/>
      <c r="K25" s="6"/>
      <c r="L25" s="6"/>
      <c r="M25" s="6"/>
      <c r="N25" s="6"/>
    </row>
    <row r="26" spans="1:14" ht="15" customHeight="1" x14ac:dyDescent="0.25">
      <c r="F26" s="1" t="s">
        <v>10</v>
      </c>
    </row>
    <row r="27" spans="1:14" ht="78" customHeight="1" x14ac:dyDescent="0.25"/>
    <row r="44" spans="6:6" x14ac:dyDescent="0.25">
      <c r="F44" s="31"/>
    </row>
  </sheetData>
  <mergeCells count="14">
    <mergeCell ref="K1:N2"/>
    <mergeCell ref="A9:N9"/>
    <mergeCell ref="A17:N17"/>
    <mergeCell ref="B24:B25"/>
    <mergeCell ref="A4:N4"/>
    <mergeCell ref="A6:B6"/>
    <mergeCell ref="E6:N6"/>
    <mergeCell ref="A7:B7"/>
    <mergeCell ref="E7:N7"/>
    <mergeCell ref="A8:E8"/>
    <mergeCell ref="F8:N8"/>
    <mergeCell ref="A21:B21"/>
    <mergeCell ref="A18:N18"/>
    <mergeCell ref="A19:N19"/>
  </mergeCells>
  <pageMargins left="0.11811023622047245" right="0" top="0.74803149606299213" bottom="0.74803149606299213" header="0.31496062992125984" footer="0.31496062992125984"/>
  <pageSetup paperSize="9" scale="6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МЧС</dc:creator>
  <cp:lastModifiedBy>Кочинава</cp:lastModifiedBy>
  <cp:lastPrinted>2026-06-17T05:18:14Z</cp:lastPrinted>
  <dcterms:created xsi:type="dcterms:W3CDTF">2022-02-04T12:52:44Z</dcterms:created>
  <dcterms:modified xsi:type="dcterms:W3CDTF">2026-06-17T05:18:17Z</dcterms:modified>
</cp:coreProperties>
</file>