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lovgr\Desktop\Заявки\Заявка №143омо-26 принтеры\"/>
    </mc:Choice>
  </mc:AlternateContent>
  <xr:revisionPtr revIDLastSave="0" documentId="13_ncr:1_{7F5CFC11-F4AC-4266-8329-E9D3D12146DD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НМЦК 1" sheetId="6" r:id="rId1"/>
  </sheets>
  <definedNames>
    <definedName name="_Hlk226727821" localSheetId="0">'НМЦК 1'!$L$30</definedName>
    <definedName name="_xlnm._FilterDatabase" localSheetId="0" hidden="1">'НМЦК 1'!$A$5:$K$13</definedName>
  </definedNames>
  <calcPr calcId="191029"/>
</workbook>
</file>

<file path=xl/calcChain.xml><?xml version="1.0" encoding="utf-8"?>
<calcChain xmlns="http://schemas.openxmlformats.org/spreadsheetml/2006/main">
  <c r="I12" i="6" l="1"/>
  <c r="H12" i="6"/>
  <c r="K12" i="6" s="1"/>
  <c r="I10" i="6"/>
  <c r="H10" i="6"/>
  <c r="K10" i="6" s="1"/>
  <c r="I8" i="6"/>
  <c r="H8" i="6"/>
  <c r="K8" i="6" s="1"/>
  <c r="K14" i="6" s="1"/>
  <c r="J8" i="6" l="1"/>
  <c r="J10" i="6"/>
  <c r="J12" i="6"/>
</calcChain>
</file>

<file path=xl/sharedStrings.xml><?xml version="1.0" encoding="utf-8"?>
<sst xmlns="http://schemas.openxmlformats.org/spreadsheetml/2006/main" count="25" uniqueCount="25">
  <si>
    <t>№</t>
  </si>
  <si>
    <t>Наименование</t>
  </si>
  <si>
    <t>Средняя цена за единицу. руб.</t>
  </si>
  <si>
    <t>ИТОГО:</t>
  </si>
  <si>
    <t>Среднее квадратичное отклонение</t>
  </si>
  <si>
    <t>Цена, руб.</t>
  </si>
  <si>
    <t xml:space="preserve">коэффициент вариации цен </t>
  </si>
  <si>
    <t>Начальная (максимальная) цена, руб.</t>
  </si>
  <si>
    <t>Поставщик № 1</t>
  </si>
  <si>
    <t>Поставщик № 2</t>
  </si>
  <si>
    <t>Поставщик № 3</t>
  </si>
  <si>
    <t>Обоснование начальной (максимальной) цены контракта</t>
  </si>
  <si>
    <t>На основании пункта 3.7.1.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в целях получения ценовой информации в отношении товара (работы, услуги), являющегося предметом настоящего аукциона в электронной форме направить запросы о предоставлении ценовой информации не менее пяти поставщикам (подрядчикам, исполнителям), обладающим опытом поставок соответствующих товаров, работ, услуг, информация о которых имеется в свободном доступе (в частности, опубликована в печати, размещена на сайтах в сети "Интернет"), на которые были получены три ответа.</t>
  </si>
  <si>
    <t>ОКПД2/КТРУ</t>
  </si>
  <si>
    <t>Количество закупаемого товара  (штука)</t>
  </si>
  <si>
    <t>Термопринтер</t>
  </si>
  <si>
    <t>Аккумуляторы электрические и их части</t>
  </si>
  <si>
    <t>Принтер</t>
  </si>
  <si>
    <t>26.20.16.125-00000002</t>
  </si>
  <si>
    <t>27.20.20.000-00000001</t>
  </si>
  <si>
    <t>26.20.16.120-00000002</t>
  </si>
  <si>
    <t>Входящее письмо №452/омо от 08.07.2026</t>
  </si>
  <si>
    <t>Входящее письмо №453/омо от 08.07.2026</t>
  </si>
  <si>
    <t>Входящее письмо №454/омо от 08.07.2026</t>
  </si>
  <si>
    <t xml:space="preserve">Начальник Управления хозяйственного обеспечения                                                                                                                                              _____________________   В.М. Носиков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</si>
</sst>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14.3"/>
      <color theme="10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77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3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4" fontId="6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center" wrapText="1"/>
    </xf>
    <xf numFmtId="4" fontId="2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top"/>
    </xf>
    <xf numFmtId="4" fontId="5" fillId="2" borderId="1" xfId="2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top"/>
    </xf>
    <xf numFmtId="0" fontId="1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center"/>
    </xf>
    <xf numFmtId="0" fontId="6" fillId="0" borderId="0" xfId="0" applyFont="1" applyAlignment="1">
      <alignment horizontal="center" vertical="top"/>
    </xf>
    <xf numFmtId="0" fontId="3" fillId="0" borderId="0" xfId="0" applyFont="1" applyFill="1" applyAlignment="1">
      <alignment horizontal="left" vertical="center"/>
    </xf>
    <xf numFmtId="4" fontId="5" fillId="0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1" xfId="2" applyFont="1" applyFill="1" applyBorder="1" applyAlignment="1" applyProtection="1">
      <alignment horizontal="center" vertical="center" wrapText="1"/>
    </xf>
    <xf numFmtId="0" fontId="16" fillId="2" borderId="3" xfId="2" applyFont="1" applyFill="1" applyBorder="1" applyAlignment="1" applyProtection="1">
      <alignment vertical="center" wrapText="1"/>
    </xf>
    <xf numFmtId="2" fontId="16" fillId="0" borderId="1" xfId="2" applyNumberFormat="1" applyFont="1" applyFill="1" applyBorder="1" applyAlignment="1" applyProtection="1">
      <alignment horizontal="center" vertical="center" wrapText="1"/>
    </xf>
    <xf numFmtId="2" fontId="16" fillId="2" borderId="1" xfId="2" applyNumberFormat="1" applyFont="1" applyFill="1" applyBorder="1" applyAlignment="1" applyProtection="1">
      <alignment horizontal="center" vertical="center" wrapText="1"/>
    </xf>
    <xf numFmtId="2" fontId="8" fillId="2" borderId="1" xfId="2" applyNumberForma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vertical="center" wrapText="1"/>
    </xf>
    <xf numFmtId="0" fontId="6" fillId="0" borderId="0" xfId="0" applyFont="1"/>
    <xf numFmtId="0" fontId="5" fillId="0" borderId="7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" fillId="0" borderId="0" xfId="0" applyFont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2" fontId="2" fillId="0" borderId="3" xfId="0" applyNumberFormat="1" applyFont="1" applyFill="1" applyBorder="1" applyAlignment="1">
      <alignment horizontal="center" vertical="top" wrapText="1"/>
    </xf>
    <xf numFmtId="2" fontId="2" fillId="0" borderId="6" xfId="0" applyNumberFormat="1" applyFont="1" applyFill="1" applyBorder="1" applyAlignment="1">
      <alignment horizontal="center" vertical="top" wrapText="1"/>
    </xf>
    <xf numFmtId="2" fontId="2" fillId="0" borderId="5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</cellXfs>
  <cellStyles count="4">
    <cellStyle name="Excel Built-in Normal" xfId="1" xr:uid="{00000000-0005-0000-0000-000000000000}"/>
    <cellStyle name="Гиперссылка" xfId="2" builtinId="8"/>
    <cellStyle name="Обычный" xfId="0" builtinId="0"/>
    <cellStyle name="Обычный 2" xfId="3" xr:uid="{505E0CB9-EC4F-4B39-970A-727A6681305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58616</xdr:colOff>
      <xdr:row>6</xdr:row>
      <xdr:rowOff>114299</xdr:rowOff>
    </xdr:from>
    <xdr:to>
      <xdr:col>9</xdr:col>
      <xdr:colOff>915865</xdr:colOff>
      <xdr:row>6</xdr:row>
      <xdr:rowOff>375878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6066" y="2400299"/>
          <a:ext cx="742949" cy="261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16852</xdr:colOff>
      <xdr:row>6</xdr:row>
      <xdr:rowOff>98181</xdr:rowOff>
    </xdr:from>
    <xdr:to>
      <xdr:col>8</xdr:col>
      <xdr:colOff>879231</xdr:colOff>
      <xdr:row>6</xdr:row>
      <xdr:rowOff>309197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4677" y="2384181"/>
          <a:ext cx="795704" cy="2110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5</xdr:row>
      <xdr:rowOff>257174</xdr:rowOff>
    </xdr:from>
    <xdr:to>
      <xdr:col>10</xdr:col>
      <xdr:colOff>1028700</xdr:colOff>
      <xdr:row>6</xdr:row>
      <xdr:rowOff>161925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96600" y="2200274"/>
          <a:ext cx="981075" cy="2476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79"/>
  <sheetViews>
    <sheetView tabSelected="1" zoomScale="70" zoomScaleNormal="70" workbookViewId="0">
      <selection activeCell="B16" sqref="B16:K16"/>
    </sheetView>
  </sheetViews>
  <sheetFormatPr defaultRowHeight="15" x14ac:dyDescent="0.25"/>
  <cols>
    <col min="1" max="1" width="6" style="24" customWidth="1"/>
    <col min="2" max="2" width="28" style="2" customWidth="1"/>
    <col min="3" max="3" width="9.42578125" style="2" customWidth="1"/>
    <col min="4" max="4" width="15.85546875" style="24" customWidth="1"/>
    <col min="5" max="5" width="18" style="2" customWidth="1"/>
    <col min="6" max="6" width="18.42578125" style="2" customWidth="1"/>
    <col min="7" max="7" width="19.7109375" style="2" customWidth="1"/>
    <col min="8" max="8" width="32.140625" bestFit="1" customWidth="1"/>
    <col min="9" max="9" width="12.140625" customWidth="1"/>
    <col min="10" max="10" width="12" customWidth="1"/>
    <col min="11" max="11" width="15" customWidth="1"/>
    <col min="12" max="12" width="18.5703125" customWidth="1"/>
    <col min="13" max="13" width="15.28515625" customWidth="1"/>
    <col min="14" max="14" width="17" customWidth="1"/>
    <col min="15" max="15" width="13.85546875" customWidth="1"/>
  </cols>
  <sheetData>
    <row r="1" spans="1:16" ht="23.25" customHeight="1" x14ac:dyDescent="0.25">
      <c r="A1" s="46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6" ht="38.25" customHeight="1" x14ac:dyDescent="0.25">
      <c r="A2" s="47" t="s">
        <v>12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6" ht="48" customHeight="1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6" ht="16.5" customHeight="1" x14ac:dyDescent="0.25">
      <c r="A4" s="22"/>
      <c r="B4" s="10"/>
      <c r="C4" s="10"/>
      <c r="D4" s="22"/>
      <c r="E4" s="10"/>
      <c r="F4" s="10"/>
      <c r="G4" s="10"/>
    </row>
    <row r="5" spans="1:16" ht="27" customHeight="1" x14ac:dyDescent="0.25">
      <c r="A5" s="48" t="s">
        <v>0</v>
      </c>
      <c r="B5" s="49" t="s">
        <v>1</v>
      </c>
      <c r="C5" s="50" t="s">
        <v>14</v>
      </c>
      <c r="D5" s="51" t="s">
        <v>13</v>
      </c>
      <c r="E5" s="54" t="s">
        <v>5</v>
      </c>
      <c r="F5" s="54"/>
      <c r="G5" s="54"/>
      <c r="H5" s="49" t="s">
        <v>2</v>
      </c>
      <c r="I5" s="44" t="s">
        <v>4</v>
      </c>
      <c r="J5" s="43" t="s">
        <v>6</v>
      </c>
      <c r="K5" s="44" t="s">
        <v>7</v>
      </c>
    </row>
    <row r="6" spans="1:16" ht="27" customHeight="1" x14ac:dyDescent="0.25">
      <c r="A6" s="48"/>
      <c r="B6" s="49"/>
      <c r="C6" s="50"/>
      <c r="D6" s="52"/>
      <c r="E6" s="4" t="s">
        <v>8</v>
      </c>
      <c r="F6" s="4" t="s">
        <v>9</v>
      </c>
      <c r="G6" s="4" t="s">
        <v>10</v>
      </c>
      <c r="H6" s="49"/>
      <c r="I6" s="44"/>
      <c r="J6" s="43"/>
      <c r="K6" s="44"/>
    </row>
    <row r="7" spans="1:16" ht="75" customHeight="1" x14ac:dyDescent="0.25">
      <c r="A7" s="48"/>
      <c r="B7" s="49"/>
      <c r="C7" s="50"/>
      <c r="D7" s="53"/>
      <c r="E7" s="42" t="s">
        <v>21</v>
      </c>
      <c r="F7" s="42" t="s">
        <v>22</v>
      </c>
      <c r="G7" s="42" t="s">
        <v>23</v>
      </c>
      <c r="H7" s="49"/>
      <c r="I7" s="44"/>
      <c r="J7" s="43"/>
      <c r="K7" s="44"/>
    </row>
    <row r="8" spans="1:16" ht="36.75" customHeight="1" x14ac:dyDescent="0.25">
      <c r="A8" s="55">
        <v>1</v>
      </c>
      <c r="B8" s="57" t="s">
        <v>15</v>
      </c>
      <c r="C8" s="57">
        <v>1</v>
      </c>
      <c r="D8" s="59" t="s">
        <v>18</v>
      </c>
      <c r="E8" s="33"/>
      <c r="F8" s="33"/>
      <c r="G8" s="34"/>
      <c r="H8" s="61">
        <f>ROUND(AVERAGE(E9,F9,G9),2)</f>
        <v>52500</v>
      </c>
      <c r="I8" s="63">
        <f xml:space="preserve"> STDEV(E9,F9,G9)</f>
        <v>2500</v>
      </c>
      <c r="J8" s="65">
        <f>I8/H8*100</f>
        <v>4.7619047619047619</v>
      </c>
      <c r="K8" s="67">
        <f>H8*C8</f>
        <v>52500</v>
      </c>
      <c r="P8" s="41"/>
    </row>
    <row r="9" spans="1:16" ht="41.25" customHeight="1" x14ac:dyDescent="0.25">
      <c r="A9" s="56"/>
      <c r="B9" s="58"/>
      <c r="C9" s="58"/>
      <c r="D9" s="60"/>
      <c r="E9" s="18">
        <v>50000</v>
      </c>
      <c r="F9" s="18">
        <v>55000</v>
      </c>
      <c r="G9" s="20">
        <v>52500</v>
      </c>
      <c r="H9" s="62"/>
      <c r="I9" s="64"/>
      <c r="J9" s="66"/>
      <c r="K9" s="68"/>
      <c r="N9" s="41"/>
    </row>
    <row r="10" spans="1:16" ht="36.75" customHeight="1" x14ac:dyDescent="0.25">
      <c r="A10" s="55">
        <v>2</v>
      </c>
      <c r="B10" s="69" t="s">
        <v>16</v>
      </c>
      <c r="C10" s="69">
        <v>1</v>
      </c>
      <c r="D10" s="70" t="s">
        <v>19</v>
      </c>
      <c r="E10" s="35"/>
      <c r="F10" s="36"/>
      <c r="G10" s="36"/>
      <c r="H10" s="61">
        <f>ROUND(AVERAGE(E11,F11,G11),2)</f>
        <v>15372</v>
      </c>
      <c r="I10" s="63">
        <f xml:space="preserve"> STDEV(E11,F11,G11)</f>
        <v>732</v>
      </c>
      <c r="J10" s="65">
        <f>I10/H10*100</f>
        <v>4.7619047619047619</v>
      </c>
      <c r="K10" s="67">
        <f>H10*C10</f>
        <v>15372</v>
      </c>
    </row>
    <row r="11" spans="1:16" ht="36.75" customHeight="1" x14ac:dyDescent="0.25">
      <c r="A11" s="56"/>
      <c r="B11" s="69"/>
      <c r="C11" s="69"/>
      <c r="D11" s="70"/>
      <c r="E11" s="29">
        <v>14640</v>
      </c>
      <c r="F11" s="30">
        <v>16104</v>
      </c>
      <c r="G11" s="31">
        <v>15372</v>
      </c>
      <c r="H11" s="62"/>
      <c r="I11" s="64"/>
      <c r="J11" s="66"/>
      <c r="K11" s="68"/>
    </row>
    <row r="12" spans="1:16" ht="45" customHeight="1" x14ac:dyDescent="0.25">
      <c r="A12" s="55">
        <v>3</v>
      </c>
      <c r="B12" s="71" t="s">
        <v>17</v>
      </c>
      <c r="C12" s="71">
        <v>1</v>
      </c>
      <c r="D12" s="73" t="s">
        <v>20</v>
      </c>
      <c r="E12" s="35"/>
      <c r="F12" s="36"/>
      <c r="G12" s="37"/>
      <c r="H12" s="61">
        <f>ROUND(AVERAGE(E13,F13,G13),2)</f>
        <v>148070</v>
      </c>
      <c r="I12" s="63">
        <f xml:space="preserve"> STDEV(E13,F13,G13)</f>
        <v>7051</v>
      </c>
      <c r="J12" s="65">
        <f>I12/H12*100</f>
        <v>4.7619369217262104</v>
      </c>
      <c r="K12" s="67">
        <f>H12*C12</f>
        <v>148070</v>
      </c>
      <c r="L12" s="41"/>
    </row>
    <row r="13" spans="1:16" ht="39" customHeight="1" x14ac:dyDescent="0.25">
      <c r="A13" s="56"/>
      <c r="B13" s="72"/>
      <c r="C13" s="72"/>
      <c r="D13" s="74"/>
      <c r="E13" s="29">
        <v>141019</v>
      </c>
      <c r="F13" s="30">
        <v>155121</v>
      </c>
      <c r="G13" s="31">
        <v>148070</v>
      </c>
      <c r="H13" s="62"/>
      <c r="I13" s="64"/>
      <c r="J13" s="66"/>
      <c r="K13" s="68"/>
    </row>
    <row r="14" spans="1:16" ht="39" customHeight="1" x14ac:dyDescent="0.25">
      <c r="B14" s="5" t="s">
        <v>3</v>
      </c>
      <c r="C14" s="6"/>
      <c r="D14" s="38"/>
      <c r="E14" s="7"/>
      <c r="F14" s="7"/>
      <c r="G14" s="7"/>
      <c r="H14" s="7"/>
      <c r="I14" s="7"/>
      <c r="J14" s="7"/>
      <c r="K14" s="8">
        <f>SUBTOTAL(109,K8:K13)</f>
        <v>215942</v>
      </c>
    </row>
    <row r="15" spans="1:16" ht="39" customHeight="1" x14ac:dyDescent="0.25">
      <c r="A15" s="23"/>
      <c r="B15" s="11"/>
      <c r="C15" s="12"/>
      <c r="D15" s="39"/>
      <c r="E15" s="13"/>
      <c r="F15" s="13"/>
      <c r="G15" s="13"/>
      <c r="H15" s="13"/>
      <c r="I15" s="13"/>
      <c r="J15" s="13"/>
      <c r="K15" s="14"/>
    </row>
    <row r="16" spans="1:16" ht="45" customHeight="1" x14ac:dyDescent="0.25">
      <c r="A16" s="23"/>
      <c r="B16" s="75" t="s">
        <v>24</v>
      </c>
      <c r="C16" s="75"/>
      <c r="D16" s="75"/>
      <c r="E16" s="75"/>
      <c r="F16" s="75"/>
      <c r="G16" s="75"/>
      <c r="H16" s="75"/>
      <c r="I16" s="75"/>
      <c r="J16" s="75"/>
      <c r="K16" s="75"/>
    </row>
    <row r="17" spans="1:12" ht="39" customHeight="1" x14ac:dyDescent="0.25">
      <c r="A17" s="25"/>
      <c r="B17" s="17"/>
      <c r="C17" s="15"/>
      <c r="D17" s="40"/>
      <c r="E17" s="15"/>
      <c r="F17" s="15"/>
      <c r="G17" s="15"/>
      <c r="H17" s="15"/>
      <c r="I17" s="15"/>
      <c r="J17" s="15"/>
      <c r="K17" s="15"/>
    </row>
    <row r="18" spans="1:12" ht="39" customHeight="1" x14ac:dyDescent="0.25">
      <c r="A18" s="28"/>
      <c r="B18" s="76"/>
      <c r="C18" s="76"/>
      <c r="D18" s="76"/>
      <c r="E18" s="76"/>
      <c r="F18" s="3"/>
      <c r="G18" s="3"/>
    </row>
    <row r="19" spans="1:12" ht="39" customHeight="1" x14ac:dyDescent="0.25">
      <c r="A19" s="26"/>
      <c r="B19" s="3"/>
      <c r="C19" s="3"/>
      <c r="D19" s="23"/>
      <c r="E19" s="3"/>
      <c r="F19" s="3"/>
      <c r="G19" s="3"/>
    </row>
    <row r="20" spans="1:12" ht="39" customHeight="1" x14ac:dyDescent="0.25">
      <c r="B20" s="1"/>
      <c r="C20" s="1"/>
      <c r="D20" s="25"/>
      <c r="E20" s="1"/>
      <c r="F20" s="1"/>
      <c r="G20" s="1"/>
    </row>
    <row r="21" spans="1:12" ht="39" customHeight="1" x14ac:dyDescent="0.25">
      <c r="B21" s="9"/>
      <c r="C21" s="9"/>
      <c r="D21" s="26"/>
      <c r="E21" s="9"/>
      <c r="F21" s="9"/>
      <c r="G21" s="9"/>
    </row>
    <row r="22" spans="1:12" ht="39" customHeight="1" x14ac:dyDescent="0.25">
      <c r="B22" s="9"/>
      <c r="C22" s="9"/>
      <c r="D22" s="26"/>
      <c r="E22" s="9"/>
      <c r="F22" s="9"/>
      <c r="G22" s="9"/>
      <c r="L22" s="41"/>
    </row>
    <row r="23" spans="1:12" ht="39" customHeight="1" x14ac:dyDescent="0.25"/>
    <row r="24" spans="1:12" ht="39" customHeight="1" x14ac:dyDescent="0.25">
      <c r="L24" s="41"/>
    </row>
    <row r="25" spans="1:12" ht="39" customHeight="1" x14ac:dyDescent="0.25"/>
    <row r="26" spans="1:12" ht="39" customHeight="1" x14ac:dyDescent="0.25"/>
    <row r="27" spans="1:12" ht="39" customHeight="1" x14ac:dyDescent="0.25"/>
    <row r="28" spans="1:12" ht="39" customHeight="1" x14ac:dyDescent="0.25"/>
    <row r="29" spans="1:12" ht="39" customHeight="1" x14ac:dyDescent="0.25"/>
    <row r="30" spans="1:12" ht="39" customHeight="1" x14ac:dyDescent="0.25">
      <c r="L30" s="41"/>
    </row>
    <row r="31" spans="1:12" ht="39" customHeight="1" x14ac:dyDescent="0.25"/>
    <row r="32" spans="1:12" ht="39" customHeight="1" x14ac:dyDescent="0.25">
      <c r="L32" s="41"/>
    </row>
    <row r="33" spans="12:12" ht="39" customHeight="1" x14ac:dyDescent="0.25"/>
    <row r="34" spans="12:12" ht="39" customHeight="1" x14ac:dyDescent="0.25">
      <c r="L34" s="41"/>
    </row>
    <row r="35" spans="12:12" ht="39" customHeight="1" x14ac:dyDescent="0.25"/>
    <row r="36" spans="12:12" ht="39" customHeight="1" x14ac:dyDescent="0.25">
      <c r="L36" s="41"/>
    </row>
    <row r="37" spans="12:12" ht="39" customHeight="1" x14ac:dyDescent="0.25"/>
    <row r="38" spans="12:12" ht="39" customHeight="1" x14ac:dyDescent="0.25">
      <c r="L38" s="41"/>
    </row>
    <row r="39" spans="12:12" ht="39" customHeight="1" x14ac:dyDescent="0.25"/>
    <row r="40" spans="12:12" ht="39" customHeight="1" x14ac:dyDescent="0.25">
      <c r="L40" s="41"/>
    </row>
    <row r="41" spans="12:12" ht="39" customHeight="1" x14ac:dyDescent="0.25"/>
    <row r="42" spans="12:12" ht="39" customHeight="1" x14ac:dyDescent="0.25">
      <c r="L42" s="41"/>
    </row>
    <row r="43" spans="12:12" ht="39" customHeight="1" x14ac:dyDescent="0.25"/>
    <row r="44" spans="12:12" ht="39" customHeight="1" x14ac:dyDescent="0.25">
      <c r="L44" s="41"/>
    </row>
    <row r="45" spans="12:12" ht="39" customHeight="1" x14ac:dyDescent="0.25"/>
    <row r="47" spans="12:12" ht="15" customHeight="1" x14ac:dyDescent="0.25"/>
    <row r="48" spans="12:12" ht="30" customHeight="1" x14ac:dyDescent="0.25"/>
    <row r="49" ht="37.5" customHeight="1" x14ac:dyDescent="0.25"/>
    <row r="84" spans="2:4" ht="15.75" x14ac:dyDescent="0.25">
      <c r="B84" s="21"/>
    </row>
    <row r="86" spans="2:4" x14ac:dyDescent="0.25">
      <c r="B86" s="32"/>
    </row>
    <row r="91" spans="2:4" ht="15.75" x14ac:dyDescent="0.25">
      <c r="B91" s="46"/>
      <c r="C91" s="46"/>
      <c r="D91" s="46"/>
    </row>
    <row r="99" spans="2:2" x14ac:dyDescent="0.25">
      <c r="B99" s="16"/>
    </row>
    <row r="116" spans="1:14" s="2" customFormat="1" x14ac:dyDescent="0.25">
      <c r="A116" s="24"/>
      <c r="D116" s="24"/>
      <c r="H116"/>
      <c r="I116"/>
      <c r="J116"/>
      <c r="K116"/>
      <c r="L116"/>
      <c r="M116"/>
      <c r="N116"/>
    </row>
    <row r="131" spans="1:14" s="2" customFormat="1" x14ac:dyDescent="0.25">
      <c r="A131" s="24"/>
      <c r="D131" s="24"/>
      <c r="H131"/>
      <c r="I131"/>
      <c r="J131"/>
      <c r="K131"/>
      <c r="L131"/>
      <c r="M131"/>
      <c r="N131"/>
    </row>
    <row r="158" spans="2:2" x14ac:dyDescent="0.25">
      <c r="B158" s="32"/>
    </row>
    <row r="165" spans="2:4" ht="15.75" x14ac:dyDescent="0.25">
      <c r="B165" s="46"/>
      <c r="C165" s="46"/>
      <c r="D165" s="46"/>
    </row>
    <row r="180" spans="2:2" x14ac:dyDescent="0.25">
      <c r="B180" s="19"/>
    </row>
    <row r="212" spans="1:14" s="2" customFormat="1" x14ac:dyDescent="0.25">
      <c r="A212" s="24"/>
      <c r="D212" s="24"/>
      <c r="H212"/>
      <c r="I212"/>
      <c r="J212"/>
      <c r="K212"/>
      <c r="L212"/>
      <c r="M212"/>
      <c r="N212"/>
    </row>
    <row r="235" spans="2:2" x14ac:dyDescent="0.25">
      <c r="B235" s="32"/>
    </row>
    <row r="239" spans="2:2" ht="15.75" x14ac:dyDescent="0.25">
      <c r="B239" s="27"/>
    </row>
    <row r="263" spans="2:2" x14ac:dyDescent="0.25">
      <c r="B263" s="16"/>
    </row>
    <row r="295" spans="1:14" s="2" customFormat="1" x14ac:dyDescent="0.25">
      <c r="A295" s="24"/>
      <c r="D295" s="24"/>
      <c r="H295"/>
      <c r="I295"/>
      <c r="J295"/>
      <c r="K295"/>
      <c r="L295"/>
      <c r="M295"/>
      <c r="N295"/>
    </row>
    <row r="312" spans="2:4" ht="15.75" x14ac:dyDescent="0.25">
      <c r="B312" s="45"/>
      <c r="C312" s="45"/>
      <c r="D312" s="45"/>
    </row>
    <row r="313" spans="2:4" ht="15.75" x14ac:dyDescent="0.25">
      <c r="B313" s="46"/>
      <c r="C313" s="46"/>
      <c r="D313" s="46"/>
    </row>
    <row r="346" spans="2:2" x14ac:dyDescent="0.25">
      <c r="B346" s="16"/>
    </row>
    <row r="378" spans="1:14" s="2" customFormat="1" x14ac:dyDescent="0.25">
      <c r="A378" s="24"/>
      <c r="D378" s="24"/>
      <c r="H378"/>
      <c r="I378"/>
      <c r="J378"/>
      <c r="K378"/>
      <c r="L378"/>
      <c r="M378"/>
      <c r="N378"/>
    </row>
    <row r="386" spans="2:2" ht="15.75" x14ac:dyDescent="0.25">
      <c r="B386" s="27"/>
    </row>
    <row r="430" spans="2:2" x14ac:dyDescent="0.25">
      <c r="B430" s="16"/>
    </row>
    <row r="462" spans="1:14" s="2" customFormat="1" x14ac:dyDescent="0.25">
      <c r="A462" s="24"/>
      <c r="D462" s="24"/>
      <c r="H462"/>
      <c r="I462"/>
      <c r="J462"/>
      <c r="K462"/>
      <c r="L462"/>
      <c r="M462"/>
      <c r="N462"/>
    </row>
    <row r="513" spans="2:2" x14ac:dyDescent="0.25">
      <c r="B513" s="16"/>
    </row>
    <row r="545" spans="1:14" s="2" customFormat="1" x14ac:dyDescent="0.25">
      <c r="A545" s="24"/>
      <c r="D545" s="24"/>
      <c r="H545"/>
      <c r="I545"/>
      <c r="J545"/>
      <c r="K545"/>
      <c r="L545"/>
      <c r="M545"/>
      <c r="N545"/>
    </row>
    <row r="594" spans="2:2" x14ac:dyDescent="0.25">
      <c r="B594" s="19"/>
    </row>
    <row r="626" spans="1:14" s="2" customFormat="1" x14ac:dyDescent="0.25">
      <c r="A626" s="24"/>
      <c r="D626" s="24"/>
      <c r="H626"/>
      <c r="I626"/>
      <c r="J626"/>
      <c r="K626"/>
      <c r="L626"/>
      <c r="M626"/>
      <c r="N626"/>
    </row>
    <row r="678" spans="2:2" x14ac:dyDescent="0.25">
      <c r="B678" s="19"/>
    </row>
    <row r="710" spans="1:14" s="2" customFormat="1" x14ac:dyDescent="0.25">
      <c r="A710" s="24"/>
      <c r="D710" s="24"/>
      <c r="H710"/>
      <c r="I710"/>
      <c r="J710"/>
      <c r="K710"/>
      <c r="L710"/>
      <c r="M710"/>
      <c r="N710"/>
    </row>
    <row r="763" spans="2:2" x14ac:dyDescent="0.25">
      <c r="B763" s="19"/>
    </row>
    <row r="795" spans="1:14" s="2" customFormat="1" x14ac:dyDescent="0.25">
      <c r="A795" s="24"/>
      <c r="D795" s="24"/>
      <c r="H795"/>
      <c r="I795"/>
      <c r="J795"/>
      <c r="K795"/>
      <c r="L795"/>
      <c r="M795"/>
      <c r="N795"/>
    </row>
    <row r="847" spans="2:2" x14ac:dyDescent="0.25">
      <c r="B847" s="19"/>
    </row>
    <row r="879" spans="1:14" s="2" customFormat="1" x14ac:dyDescent="0.25">
      <c r="A879" s="24"/>
      <c r="D879" s="24"/>
      <c r="H879"/>
      <c r="I879"/>
      <c r="J879"/>
      <c r="K879"/>
      <c r="L879"/>
      <c r="M879"/>
      <c r="N879"/>
    </row>
  </sheetData>
  <mergeCells count="41">
    <mergeCell ref="B165:D165"/>
    <mergeCell ref="B313:D313"/>
    <mergeCell ref="B16:K16"/>
    <mergeCell ref="B18:E18"/>
    <mergeCell ref="B91:D91"/>
    <mergeCell ref="A12:A13"/>
    <mergeCell ref="B12:B13"/>
    <mergeCell ref="C12:C13"/>
    <mergeCell ref="D12:D13"/>
    <mergeCell ref="H12:H13"/>
    <mergeCell ref="I12:I13"/>
    <mergeCell ref="J12:J13"/>
    <mergeCell ref="K12:K13"/>
    <mergeCell ref="I10:I11"/>
    <mergeCell ref="J10:J11"/>
    <mergeCell ref="K10:K11"/>
    <mergeCell ref="H8:H9"/>
    <mergeCell ref="I8:I9"/>
    <mergeCell ref="J8:J9"/>
    <mergeCell ref="K8:K9"/>
    <mergeCell ref="A10:A11"/>
    <mergeCell ref="B10:B11"/>
    <mergeCell ref="C10:C11"/>
    <mergeCell ref="D10:D11"/>
    <mergeCell ref="H10:H11"/>
    <mergeCell ref="J5:J7"/>
    <mergeCell ref="K5:K7"/>
    <mergeCell ref="B312:D312"/>
    <mergeCell ref="A1:K1"/>
    <mergeCell ref="A2:K3"/>
    <mergeCell ref="A5:A7"/>
    <mergeCell ref="B5:B7"/>
    <mergeCell ref="C5:C7"/>
    <mergeCell ref="D5:D7"/>
    <mergeCell ref="E5:G5"/>
    <mergeCell ref="H5:H7"/>
    <mergeCell ref="I5:I7"/>
    <mergeCell ref="A8:A9"/>
    <mergeCell ref="B8:B9"/>
    <mergeCell ref="C8:C9"/>
    <mergeCell ref="D8:D9"/>
  </mergeCells>
  <printOptions horizontalCentered="1"/>
  <pageMargins left="0.39370078740157483" right="0.39370078740157483" top="0.35433070866141736" bottom="0.35433070866141736" header="0" footer="0"/>
  <pageSetup paperSize="9" scale="64" fitToHeight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1</vt:lpstr>
      <vt:lpstr>'НМЦК 1'!_Hlk226727821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zaharov</dc:creator>
  <cp:lastModifiedBy>Голов Герман Романович</cp:lastModifiedBy>
  <cp:lastPrinted>2021-06-22T09:43:56Z</cp:lastPrinted>
  <dcterms:created xsi:type="dcterms:W3CDTF">2014-12-12T11:20:07Z</dcterms:created>
  <dcterms:modified xsi:type="dcterms:W3CDTF">2026-07-08T14:17:28Z</dcterms:modified>
</cp:coreProperties>
</file>