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anchenkogn\Desktop\03.04-дез.средства\"/>
    </mc:Choice>
  </mc:AlternateContent>
  <xr:revisionPtr revIDLastSave="0" documentId="8_{D0CA5286-445B-4E5C-9B8D-2FF03AA48982}" xr6:coauthVersionLast="36" xr6:coauthVersionMax="36" xr10:uidLastSave="{00000000-0000-0000-0000-000000000000}"/>
  <bookViews>
    <workbookView xWindow="32760" yWindow="32760" windowWidth="28800" windowHeight="1230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НМЦК'!$A$3:$E$8</definedName>
  </definedNames>
  <calcPr calcId="191029"/>
</workbook>
</file>

<file path=xl/calcChain.xml><?xml version="1.0" encoding="utf-8"?>
<calcChain xmlns="http://schemas.openxmlformats.org/spreadsheetml/2006/main">
  <c r="K7" i="4" l="1"/>
  <c r="K8" i="4"/>
  <c r="K6" i="4"/>
  <c r="K5" i="4"/>
  <c r="H5" i="4"/>
  <c r="I5" i="4"/>
  <c r="J5" i="4" s="1"/>
  <c r="H6" i="4"/>
  <c r="J6" i="4" s="1"/>
  <c r="H7" i="4"/>
  <c r="I7" i="4"/>
  <c r="I6" i="4"/>
  <c r="J7" i="4" l="1"/>
</calcChain>
</file>

<file path=xl/sharedStrings.xml><?xml version="1.0" encoding="utf-8"?>
<sst xmlns="http://schemas.openxmlformats.org/spreadsheetml/2006/main" count="22" uniqueCount="22">
  <si>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</si>
  <si>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</si>
  <si>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</si>
  <si>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</si>
  <si>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</si>
  <si>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</si>
  <si>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</si>
  <si>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</si>
  <si>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</si>
  <si>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Источник обоснования цены/цена, руб.</t>
  </si>
  <si>
    <t xml:space="preserve"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
</t>
  </si>
  <si>
    <t>Абсорбент диоксида углерода</t>
  </si>
  <si>
    <t>шт.</t>
  </si>
  <si>
    <t>Индикатор для контроля качества предстерилизационной очистки</t>
  </si>
  <si>
    <t>шт (набор)</t>
  </si>
  <si>
    <t>Тест-полоска для средств дезинфицирующих/стерилизующих на основе перуксусной кислоты</t>
  </si>
  <si>
    <t>уп</t>
  </si>
  <si>
    <r>
      <t>Коммерческое предложение вход. 203</t>
    </r>
    <r>
      <rPr>
        <sz val="12"/>
        <rFont val="Times New Roman"/>
        <family val="1"/>
        <charset val="204"/>
      </rPr>
      <t>/ОМО от 27.03.2026 г. ООО "ОптТорг"</t>
    </r>
  </si>
  <si>
    <t>Коммерческое предложение № 207/ОМО от 31.03.2026 ООО "Офис-Сервис"</t>
  </si>
  <si>
    <t>Коммерческое предложение вход.208/ОМО от 31.03.2026 г. ООО "Комус-Развитие"</t>
  </si>
  <si>
    <t xml:space="preserve"> 
Главный врач клиники
имени профессора Ю.Н. Касаткина
ФГБОУ ДПО РМАНПО Минздрава России                                                                                                                                           Е.В. Прохоренко
</t>
  </si>
  <si>
    <r>
  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134 548 (сто тридцать четыре тысячи пятьсот сорок восемь) руб. 88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коп., включая НДС.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</si>
</sst>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41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4" fontId="21" fillId="15" borderId="10" xfId="24" applyNumberFormat="1" applyFont="1" applyFill="1" applyBorder="1" applyAlignment="1">
      <alignment horizontal="center" vertical="center"/>
    </xf>
    <xf numFmtId="4" fontId="24" fillId="15" borderId="15" xfId="26" applyNumberFormat="1" applyFont="1" applyFill="1" applyBorder="1" applyAlignment="1">
      <alignment horizontal="center" vertical="center" wrapText="1"/>
    </xf>
    <xf numFmtId="4" fontId="26" fillId="15" borderId="15" xfId="26" applyNumberFormat="1" applyFont="1" applyFill="1" applyBorder="1" applyAlignment="1">
      <alignment horizontal="center" vertical="center" wrapText="1"/>
    </xf>
    <xf numFmtId="0" fontId="19" fillId="0" borderId="12" xfId="24" applyFont="1" applyFill="1" applyBorder="1" applyAlignment="1">
      <alignment horizontal="center" vertical="top" wrapText="1"/>
    </xf>
    <xf numFmtId="0" fontId="19" fillId="15" borderId="12" xfId="24" applyFont="1" applyFill="1" applyBorder="1" applyAlignment="1">
      <alignment horizontal="center" vertical="top" wrapText="1"/>
    </xf>
    <xf numFmtId="0" fontId="19" fillId="0" borderId="15" xfId="24" applyFont="1" applyFill="1" applyBorder="1" applyAlignment="1">
      <alignment horizontal="center" vertical="top" wrapText="1"/>
    </xf>
    <xf numFmtId="0" fontId="19" fillId="15" borderId="17" xfId="24" applyFont="1" applyFill="1" applyBorder="1" applyAlignment="1">
      <alignment horizontal="center" vertical="top" wrapText="1"/>
    </xf>
    <xf numFmtId="4" fontId="24" fillId="15" borderId="18" xfId="26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5" xfId="24" applyFont="1" applyFill="1" applyBorder="1" applyAlignment="1">
      <alignment horizontal="center" vertical="center" wrapText="1"/>
    </xf>
    <xf numFmtId="0" fontId="19" fillId="15" borderId="15" xfId="24" applyFont="1" applyFill="1" applyBorder="1" applyAlignment="1">
      <alignment horizontal="center" vertical="center"/>
    </xf>
    <xf numFmtId="0" fontId="19" fillId="0" borderId="15" xfId="24" applyFont="1" applyFill="1" applyBorder="1" applyAlignment="1">
      <alignment horizontal="center" vertical="center" wrapText="1"/>
    </xf>
    <xf numFmtId="0" fontId="19" fillId="15" borderId="18" xfId="24" applyFont="1" applyFill="1" applyBorder="1" applyAlignment="1">
      <alignment horizontal="center" vertical="center" wrapText="1"/>
    </xf>
    <xf numFmtId="2" fontId="19" fillId="0" borderId="15" xfId="24" applyNumberFormat="1" applyFont="1" applyFill="1" applyBorder="1" applyAlignment="1">
      <alignment horizontal="center" vertical="center" wrapText="1"/>
    </xf>
    <xf numFmtId="0" fontId="19" fillId="0" borderId="13" xfId="24" applyFont="1" applyFill="1" applyBorder="1" applyAlignment="1">
      <alignment horizontal="center" vertical="center" wrapText="1"/>
    </xf>
    <xf numFmtId="4" fontId="19" fillId="0" borderId="10" xfId="24" applyNumberFormat="1" applyFont="1" applyFill="1" applyBorder="1" applyAlignment="1">
      <alignment horizontal="center" vertical="center" wrapText="1"/>
    </xf>
    <xf numFmtId="2" fontId="20" fillId="0" borderId="0" xfId="24" applyNumberFormat="1" applyFont="1" applyFill="1"/>
    <xf numFmtId="4" fontId="21" fillId="0" borderId="20" xfId="24" applyNumberFormat="1" applyFont="1" applyFill="1" applyBorder="1" applyAlignment="1">
      <alignment vertical="top"/>
    </xf>
    <xf numFmtId="0" fontId="21" fillId="0" borderId="0" xfId="24" applyFont="1" applyFill="1" applyAlignment="1">
      <alignment horizontal="center" wrapText="1"/>
    </xf>
    <xf numFmtId="0" fontId="21" fillId="0" borderId="0" xfId="24" applyFont="1" applyFill="1" applyBorder="1" applyAlignment="1">
      <alignment horizontal="center" wrapText="1"/>
    </xf>
    <xf numFmtId="0" fontId="21" fillId="0" borderId="16" xfId="24" applyFont="1" applyFill="1" applyBorder="1" applyAlignment="1">
      <alignment horizontal="center" wrapText="1"/>
    </xf>
    <xf numFmtId="0" fontId="24" fillId="0" borderId="14" xfId="24" applyFont="1" applyFill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1" fillId="0" borderId="0" xfId="24" applyFont="1" applyFill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1" fillId="0" borderId="11" xfId="24" applyFont="1" applyFill="1" applyBorder="1" applyAlignment="1">
      <alignment horizontal="center" vertical="top" wrapText="1"/>
    </xf>
    <xf numFmtId="0" fontId="21" fillId="0" borderId="13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5" xfId="24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20" fillId="0" borderId="19" xfId="24" applyFont="1" applyFill="1" applyBorder="1" applyAlignment="1">
      <alignment horizontal="left"/>
    </xf>
    <xf numFmtId="0" fontId="0" fillId="0" borderId="19" xfId="0" applyBorder="1" applyAlignment="1">
      <alignment horizontal="left"/>
    </xf>
  </cellXfs>
  <cellStyles count="27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15"/>
  <sheetViews>
    <sheetView tabSelected="1" workbookViewId="0">
      <selection activeCell="Q5" sqref="Q5"/>
    </sheetView>
  </sheetViews>
  <sheetFormatPr defaultRowHeight="15" x14ac:dyDescent="0.25"/>
  <cols>
    <col min="1" max="1" width="5.5703125" style="2" customWidth="1"/>
    <col min="2" max="2" width="29.5703125" style="1" customWidth="1"/>
    <col min="3" max="3" width="11.5703125" style="3" customWidth="1"/>
    <col min="4" max="4" width="7.140625" style="3" customWidth="1"/>
    <col min="5" max="5" width="18.5703125" style="2" customWidth="1"/>
    <col min="6" max="6" width="17" style="4" customWidth="1"/>
    <col min="7" max="7" width="18.140625" style="5" customWidth="1"/>
    <col min="8" max="8" width="12.28515625" style="1" customWidth="1"/>
    <col min="9" max="9" width="10" style="6" customWidth="1"/>
    <col min="10" max="10" width="7.7109375" style="6" customWidth="1"/>
    <col min="11" max="11" width="16.85546875" style="6" customWidth="1"/>
    <col min="12" max="15" width="9.140625" style="1"/>
    <col min="16" max="16" width="15.85546875" style="1" customWidth="1"/>
    <col min="17" max="16384" width="9.140625" style="1"/>
  </cols>
  <sheetData>
    <row r="1" spans="1:16" ht="13.5" customHeight="1" x14ac:dyDescent="0.2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6" ht="59.25" customHeight="1" x14ac:dyDescent="0.25">
      <c r="A2" s="27"/>
      <c r="B2" s="27"/>
      <c r="C2" s="27"/>
      <c r="D2" s="27"/>
      <c r="E2" s="28"/>
      <c r="F2" s="28"/>
      <c r="G2" s="28"/>
      <c r="H2" s="28"/>
      <c r="I2" s="28"/>
      <c r="J2" s="28"/>
      <c r="K2" s="28"/>
    </row>
    <row r="3" spans="1:16" ht="30.7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4" t="s">
        <v>9</v>
      </c>
      <c r="F3" s="34"/>
      <c r="G3" s="35"/>
      <c r="H3" s="38" t="s">
        <v>4</v>
      </c>
      <c r="I3" s="36" t="s">
        <v>5</v>
      </c>
      <c r="J3" s="36" t="s">
        <v>6</v>
      </c>
      <c r="K3" s="36" t="s">
        <v>7</v>
      </c>
    </row>
    <row r="4" spans="1:16" ht="99" customHeight="1" x14ac:dyDescent="0.25">
      <c r="A4" s="37"/>
      <c r="B4" s="37"/>
      <c r="C4" s="37"/>
      <c r="D4" s="37"/>
      <c r="E4" s="13" t="s">
        <v>17</v>
      </c>
      <c r="F4" s="10" t="s">
        <v>18</v>
      </c>
      <c r="G4" s="11" t="s">
        <v>19</v>
      </c>
      <c r="H4" s="38"/>
      <c r="I4" s="36"/>
      <c r="J4" s="36"/>
      <c r="K4" s="36"/>
    </row>
    <row r="5" spans="1:16" ht="57" customHeight="1" x14ac:dyDescent="0.25">
      <c r="A5" s="12">
        <v>1</v>
      </c>
      <c r="B5" s="15" t="s">
        <v>11</v>
      </c>
      <c r="C5" s="16" t="s">
        <v>12</v>
      </c>
      <c r="D5" s="19">
        <v>16</v>
      </c>
      <c r="E5" s="20">
        <v>3682.98</v>
      </c>
      <c r="F5" s="19">
        <v>4093.68</v>
      </c>
      <c r="G5" s="21">
        <v>3688</v>
      </c>
      <c r="H5" s="22">
        <f>ROUND(AVERAGE(E5:G5),2)</f>
        <v>3821.55</v>
      </c>
      <c r="I5" s="23">
        <f>STDEV(E5:G5)</f>
        <v>235.68197244026385</v>
      </c>
      <c r="J5" s="23">
        <f>I5/H5*100</f>
        <v>6.1671827515082578</v>
      </c>
      <c r="K5" s="23">
        <f>H5*D5</f>
        <v>61144.800000000003</v>
      </c>
    </row>
    <row r="6" spans="1:16" ht="67.5" customHeight="1" x14ac:dyDescent="0.25">
      <c r="A6" s="12">
        <v>2</v>
      </c>
      <c r="B6" s="15" t="s">
        <v>13</v>
      </c>
      <c r="C6" s="16" t="s">
        <v>14</v>
      </c>
      <c r="D6" s="19">
        <v>200</v>
      </c>
      <c r="E6" s="20">
        <v>302.39999999999998</v>
      </c>
      <c r="F6" s="19">
        <v>397.6</v>
      </c>
      <c r="G6" s="21">
        <v>355</v>
      </c>
      <c r="H6" s="22">
        <f>ROUND(AVERAGE(E6:G6),2)</f>
        <v>351.67</v>
      </c>
      <c r="I6" s="23">
        <f>STDEV(E6:G6)</f>
        <v>47.68745467450902</v>
      </c>
      <c r="J6" s="23">
        <f>I6/H6*100</f>
        <v>13.560285118010926</v>
      </c>
      <c r="K6" s="23">
        <f>H6*D6</f>
        <v>70334</v>
      </c>
    </row>
    <row r="7" spans="1:16" ht="69" customHeight="1" x14ac:dyDescent="0.25">
      <c r="A7" s="17">
        <v>3</v>
      </c>
      <c r="B7" s="15" t="s">
        <v>15</v>
      </c>
      <c r="C7" s="16" t="s">
        <v>16</v>
      </c>
      <c r="D7" s="18">
        <v>4</v>
      </c>
      <c r="E7" s="14">
        <v>772.8</v>
      </c>
      <c r="F7" s="8">
        <v>804.75</v>
      </c>
      <c r="G7" s="9">
        <v>725</v>
      </c>
      <c r="H7" s="7">
        <f>ROUND(AVERAGE(E7:G7),2)</f>
        <v>767.52</v>
      </c>
      <c r="I7" s="7">
        <f>STDEV(E7:G7)</f>
        <v>40.136651994571409</v>
      </c>
      <c r="J7" s="7">
        <f>I7/H7*100</f>
        <v>5.2293949336266685</v>
      </c>
      <c r="K7" s="7">
        <f>H7*D7</f>
        <v>3070.08</v>
      </c>
      <c r="L7" s="5"/>
      <c r="M7" s="5"/>
    </row>
    <row r="8" spans="1:16" ht="15.75" x14ac:dyDescent="0.25">
      <c r="A8" s="39" t="s">
        <v>8</v>
      </c>
      <c r="B8" s="40"/>
      <c r="E8" s="4"/>
      <c r="K8" s="25">
        <f>SUM(K5:K7)</f>
        <v>134548.87999999998</v>
      </c>
      <c r="M8" s="5"/>
    </row>
    <row r="9" spans="1:16" ht="22.5" customHeight="1" x14ac:dyDescent="0.25">
      <c r="A9" s="29" t="s">
        <v>21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6" ht="49.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6" ht="75" customHeight="1" x14ac:dyDescent="0.25">
      <c r="A11" s="32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P11" s="24"/>
    </row>
    <row r="12" spans="1:16" x14ac:dyDescent="0.25">
      <c r="P12" s="24"/>
    </row>
    <row r="13" spans="1:16" x14ac:dyDescent="0.25">
      <c r="P13" s="24"/>
    </row>
    <row r="14" spans="1:16" x14ac:dyDescent="0.25">
      <c r="P14" s="24"/>
    </row>
    <row r="15" spans="1:16" x14ac:dyDescent="0.25">
      <c r="E15" s="4"/>
      <c r="P15" s="24"/>
    </row>
  </sheetData>
  <autoFilter ref="A3:E8" xr:uid="{00000000-0009-0000-0000-000000000000}"/>
  <mergeCells count="13">
    <mergeCell ref="A1:K2"/>
    <mergeCell ref="A9:K10"/>
    <mergeCell ref="A11:K11"/>
    <mergeCell ref="E3:G3"/>
    <mergeCell ref="J3:J4"/>
    <mergeCell ref="K3:K4"/>
    <mergeCell ref="A3:A4"/>
    <mergeCell ref="B3:B4"/>
    <mergeCell ref="C3:C4"/>
    <mergeCell ref="D3:D4"/>
    <mergeCell ref="H3:H4"/>
    <mergeCell ref="I3:I4"/>
    <mergeCell ref="A8:B8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Степанченко Галина Николаевна</cp:lastModifiedBy>
  <cp:lastPrinted>2026-02-18T08:41:14Z</cp:lastPrinted>
  <dcterms:created xsi:type="dcterms:W3CDTF">2009-02-06T02:40:54Z</dcterms:created>
  <dcterms:modified xsi:type="dcterms:W3CDTF">2026-04-03T12:00:25Z</dcterms:modified>
</cp:coreProperties>
</file>