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MOVH-21117\Desktop\2026\2. Медосмотры\3. Договоры\4. Рязань\"/>
    </mc:Choice>
  </mc:AlternateContent>
  <xr:revisionPtr revIDLastSave="0" documentId="13_ncr:1_{1CD78DC5-0BB1-470E-A790-DA47BBECC86C}" xr6:coauthVersionLast="47" xr6:coauthVersionMax="47" xr10:uidLastSave="{00000000-0000-0000-0000-000000000000}"/>
  <bookViews>
    <workbookView xWindow="-120" yWindow="-120" windowWidth="21840" windowHeight="13140" tabRatio="500" xr2:uid="{00000000-000D-0000-FFFF-FFFF00000000}"/>
  </bookViews>
  <sheets>
    <sheet name="Обоснование НМЦК" sheetId="5" r:id="rId1"/>
  </sheets>
  <calcPr calcId="191029"/>
</workbook>
</file>

<file path=xl/calcChain.xml><?xml version="1.0" encoding="utf-8"?>
<calcChain xmlns="http://schemas.openxmlformats.org/spreadsheetml/2006/main">
  <c r="H13" i="5" l="1"/>
  <c r="K13" i="5" s="1"/>
  <c r="K14" i="5" s="1"/>
  <c r="G14" i="5"/>
  <c r="I13" i="5"/>
  <c r="J13" i="5" l="1"/>
  <c r="F14" i="5" l="1"/>
  <c r="E14" i="5" l="1"/>
  <c r="H14" i="5" s="1"/>
</calcChain>
</file>

<file path=xl/sharedStrings.xml><?xml version="1.0" encoding="utf-8"?>
<sst xmlns="http://schemas.openxmlformats.org/spreadsheetml/2006/main" count="32" uniqueCount="30">
  <si>
    <t>№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</si>
  <si>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</si>
  <si>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</si>
  <si>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 xml:space="preserve">Коммерческое предложение № 1 </t>
  </si>
  <si>
    <t xml:space="preserve">Коммерческое предложение № 2 </t>
  </si>
  <si>
    <t>Коммерческое предложение № 3</t>
  </si>
  <si>
    <t xml:space="preserve">Средняя арифметическая цена за единицу     &lt;ц&gt; </t>
  </si>
  <si>
    <r>
      <t>Расчет Н(М)ЦК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ц - цена единицы</t>
    </r>
  </si>
  <si>
    <t>Количество</t>
  </si>
  <si>
    <t>Единица измерения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</si>
  <si>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</si>
  <si>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Н(М)ЦК, определяемая методом сопоставимых рыночных цен (анализа рынка)</t>
  </si>
  <si>
    <t>ИТОГО</t>
  </si>
  <si>
    <t>Предложения</t>
  </si>
  <si>
    <t>Номер и дата входящего письма</t>
  </si>
  <si>
    <t>Цена предложения</t>
  </si>
  <si>
    <t>Коммерческое предложение № 1</t>
  </si>
  <si>
    <t>Коммерческое предложение № 2</t>
  </si>
  <si>
    <t>Среднее квадратичное отклонение                  s</t>
  </si>
  <si>
    <t>Наименование предмета договора</t>
  </si>
  <si>
    <t>Итоговая сумма по коммерческим предложениям с учетом НДС</t>
  </si>
  <si>
    <t>Расчет начальной (максимальной) цены договора на оказание услуг по проведению периодических и предварительных медицинских осмотров  для нужд Филиала "Мособлводхоз" ФГБВУ "Центррегионводхоз" в 2026 году</t>
  </si>
  <si>
    <t>В соответствии со статьей 22 Федерального закона от 05.04.2013 года № 44-ФЗ «О контрактной системе в сфере закупок товаров, работ, услуг для обеспечения государственных и муниципальных нужд» начальная (максимальная) цена контракта установлена посредством применения метода сопоставимых рыночных цен (анализ рынка) согласно Методическим рекомендациям Министерства экономического развития РФ (Приказ № 567 от 02.10.2013). Обоснование и расчет начальной (максимальной) цены контракта произведен на основании полученных ответов на запрос о предоставлении коммерческих предложений. Отправлено 6 запросов. Получено 3 коммерческих предложения.</t>
  </si>
  <si>
    <t>Закупка услуги на проведение предварительных и переодических медицинских осмотров  (обследований)</t>
  </si>
  <si>
    <t>Расчет произвел: специалист по охране труда Дзюба О.В. ________________</t>
  </si>
  <si>
    <r>
      <rPr>
        <b/>
        <sz val="10"/>
        <color rgb="FF000000"/>
        <rFont val="Times New Roman"/>
        <family val="1"/>
        <charset val="204"/>
      </rPr>
      <t>Начальник управления правового обеспечения Захаров И.В.</t>
    </r>
    <r>
      <rPr>
        <sz val="10"/>
        <color indexed="8"/>
        <rFont val="Times New Roman"/>
        <family val="1"/>
        <charset val="204"/>
      </rPr>
      <t xml:space="preserve"> ___________________</t>
    </r>
  </si>
  <si>
    <t>чел.</t>
  </si>
  <si>
    <t>№ 01-02/1176 от 16.03.2026 г.</t>
  </si>
  <si>
    <t>№ 01-02/2402 от 20.05 2026 г.</t>
  </si>
  <si>
    <t>№ 01-02/2411 от 21.05.2026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</si>
</sst>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</font>
    <font>
      <sz val="11"/>
      <color indexed="8"/>
      <name val="Calibri"/>
      <family val="2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5" fillId="0" borderId="0"/>
    <xf numFmtId="43" fontId="16" fillId="0" borderId="0" applyFont="0" applyFill="0" applyBorder="0" applyAlignment="0" applyProtection="0"/>
  </cellStyleXfs>
  <cellXfs count="68">
    <xf numFmtId="0" fontId="0" fillId="0" borderId="0" xfId="0"/>
    <xf numFmtId="0" fontId="3" fillId="2" borderId="0" xfId="0" applyFont="1" applyFill="1" applyAlignment="1">
      <alignment horizontal="center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>
      <alignment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49" fontId="12" fillId="2" borderId="0" xfId="0" applyNumberFormat="1" applyFont="1" applyFill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4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wrapText="1"/>
    </xf>
    <xf numFmtId="0" fontId="13" fillId="2" borderId="0" xfId="0" applyFont="1" applyFill="1" applyAlignment="1">
      <alignment horizontal="center" wrapText="1"/>
    </xf>
    <xf numFmtId="0" fontId="3" fillId="2" borderId="6" xfId="0" applyFont="1" applyFill="1" applyBorder="1" applyAlignment="1">
      <alignment horizontal="center"/>
    </xf>
    <xf numFmtId="2" fontId="12" fillId="2" borderId="0" xfId="0" applyNumberFormat="1" applyFont="1" applyFill="1" applyAlignment="1">
      <alignment horizontal="center" vertical="center" wrapText="1"/>
    </xf>
    <xf numFmtId="2" fontId="12" fillId="2" borderId="0" xfId="0" applyNumberFormat="1" applyFont="1" applyFill="1" applyAlignment="1">
      <alignment horizontal="center" wrapText="1"/>
    </xf>
    <xf numFmtId="0" fontId="3" fillId="2" borderId="0" xfId="0" applyFont="1" applyFill="1" applyAlignment="1">
      <alignment horizontal="center" vertical="center"/>
    </xf>
    <xf numFmtId="2" fontId="3" fillId="2" borderId="0" xfId="0" applyNumberFormat="1" applyFont="1" applyFill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vertical="top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4" fontId="14" fillId="2" borderId="5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 wrapText="1"/>
    </xf>
    <xf numFmtId="4" fontId="5" fillId="3" borderId="1" xfId="4" applyNumberFormat="1" applyFont="1" applyFill="1" applyBorder="1" applyAlignment="1">
      <alignment horizontal="center" vertical="center"/>
    </xf>
    <xf numFmtId="2" fontId="5" fillId="2" borderId="0" xfId="0" applyNumberFormat="1" applyFont="1" applyFill="1" applyAlignment="1">
      <alignment horizontal="right" vertical="center"/>
    </xf>
    <xf numFmtId="2" fontId="5" fillId="3" borderId="0" xfId="0" applyNumberFormat="1" applyFont="1" applyFill="1" applyAlignment="1">
      <alignment horizontal="right" vertical="center" wrapText="1"/>
    </xf>
    <xf numFmtId="2" fontId="11" fillId="2" borderId="0" xfId="0" applyNumberFormat="1" applyFont="1" applyFill="1" applyAlignment="1">
      <alignment horizontal="center" vertical="center"/>
    </xf>
    <xf numFmtId="43" fontId="5" fillId="3" borderId="0" xfId="4" applyFont="1" applyFill="1" applyBorder="1" applyAlignment="1">
      <alignment horizontal="center" wrapText="1"/>
    </xf>
    <xf numFmtId="2" fontId="5" fillId="2" borderId="0" xfId="0" applyNumberFormat="1" applyFont="1" applyFill="1" applyAlignment="1">
      <alignment horizontal="center" vertical="center"/>
    </xf>
    <xf numFmtId="2" fontId="3" fillId="2" borderId="0" xfId="0" applyNumberFormat="1" applyFont="1" applyFill="1" applyAlignment="1">
      <alignment horizontal="center" vertical="center"/>
    </xf>
    <xf numFmtId="2" fontId="5" fillId="3" borderId="0" xfId="0" applyNumberFormat="1" applyFont="1" applyFill="1" applyAlignment="1">
      <alignment horizontal="center" wrapText="1"/>
    </xf>
    <xf numFmtId="2" fontId="3" fillId="2" borderId="0" xfId="0" applyNumberFormat="1" applyFont="1" applyFill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3" fillId="2" borderId="0" xfId="0" applyFont="1" applyFill="1" applyAlignment="1">
      <alignment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4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7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right" vertical="center" wrapText="1"/>
    </xf>
    <xf numFmtId="0" fontId="3" fillId="2" borderId="0" xfId="0" applyFont="1" applyFill="1" applyAlignment="1">
      <alignment horizontal="center" wrapText="1"/>
    </xf>
    <xf numFmtId="0" fontId="13" fillId="2" borderId="0" xfId="0" applyFont="1" applyFill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/>
    </xf>
    <xf numFmtId="4" fontId="12" fillId="2" borderId="2" xfId="0" applyNumberFormat="1" applyFont="1" applyFill="1" applyBorder="1" applyAlignment="1">
      <alignment horizontal="center" vertical="center" wrapText="1"/>
    </xf>
    <xf numFmtId="4" fontId="12" fillId="2" borderId="3" xfId="0" applyNumberFormat="1" applyFont="1" applyFill="1" applyBorder="1" applyAlignment="1">
      <alignment horizontal="center" vertical="center" wrapText="1"/>
    </xf>
    <xf numFmtId="4" fontId="12" fillId="2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top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textRotation="90" wrapText="1"/>
    </xf>
  </cellXfs>
  <cellStyles count="5">
    <cellStyle name="Обычный" xfId="0" builtinId="0"/>
    <cellStyle name="Обычный 2" xfId="2" xr:uid="{00000000-0005-0000-0000-000001000000}"/>
    <cellStyle name="Обычный 6" xfId="1" xr:uid="{00000000-0005-0000-0000-000002000000}"/>
    <cellStyle name="Обычный 6 2" xfId="3" xr:uid="{00000000-0005-0000-0000-000003000000}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76200</xdr:colOff>
      <xdr:row>11</xdr:row>
      <xdr:rowOff>971550</xdr:rowOff>
    </xdr:from>
    <xdr:to>
      <xdr:col>9</xdr:col>
      <xdr:colOff>1219200</xdr:colOff>
      <xdr:row>11</xdr:row>
      <xdr:rowOff>1295400</xdr:rowOff>
    </xdr:to>
    <xdr:pic>
      <xdr:nvPicPr>
        <xdr:cNvPr id="4811" name="Picture 1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58575" y="3438525"/>
          <a:ext cx="1143000" cy="323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9525</xdr:colOff>
      <xdr:row>11</xdr:row>
      <xdr:rowOff>809625</xdr:rowOff>
    </xdr:from>
    <xdr:to>
      <xdr:col>8</xdr:col>
      <xdr:colOff>1257300</xdr:colOff>
      <xdr:row>11</xdr:row>
      <xdr:rowOff>1343025</xdr:rowOff>
    </xdr:to>
    <xdr:pic>
      <xdr:nvPicPr>
        <xdr:cNvPr id="4812" name="Picture 2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086975" y="3276600"/>
          <a:ext cx="1247775" cy="5334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119063</xdr:colOff>
      <xdr:row>11</xdr:row>
      <xdr:rowOff>1445420</xdr:rowOff>
    </xdr:from>
    <xdr:to>
      <xdr:col>10</xdr:col>
      <xdr:colOff>1843088</xdr:colOff>
      <xdr:row>11</xdr:row>
      <xdr:rowOff>1854995</xdr:rowOff>
    </xdr:to>
    <xdr:pic>
      <xdr:nvPicPr>
        <xdr:cNvPr id="4813" name="Picture 5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1215688" y="4410076"/>
          <a:ext cx="1724025" cy="4095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95250</xdr:colOff>
      <xdr:row>66</xdr:row>
      <xdr:rowOff>1504950</xdr:rowOff>
    </xdr:from>
    <xdr:to>
      <xdr:col>10</xdr:col>
      <xdr:colOff>1819275</xdr:colOff>
      <xdr:row>66</xdr:row>
      <xdr:rowOff>1295400</xdr:rowOff>
    </xdr:to>
    <xdr:pic>
      <xdr:nvPicPr>
        <xdr:cNvPr id="67" name="Picture 5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394531" y="4924425"/>
          <a:ext cx="17240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95250</xdr:colOff>
      <xdr:row>67</xdr:row>
      <xdr:rowOff>1504950</xdr:rowOff>
    </xdr:from>
    <xdr:to>
      <xdr:col>10</xdr:col>
      <xdr:colOff>1819275</xdr:colOff>
      <xdr:row>67</xdr:row>
      <xdr:rowOff>1295400</xdr:rowOff>
    </xdr:to>
    <xdr:pic>
      <xdr:nvPicPr>
        <xdr:cNvPr id="68" name="Picture 5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394531" y="4924425"/>
          <a:ext cx="17240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95250</xdr:colOff>
      <xdr:row>68</xdr:row>
      <xdr:rowOff>1504950</xdr:rowOff>
    </xdr:from>
    <xdr:to>
      <xdr:col>10</xdr:col>
      <xdr:colOff>1819275</xdr:colOff>
      <xdr:row>68</xdr:row>
      <xdr:rowOff>1295400</xdr:rowOff>
    </xdr:to>
    <xdr:pic>
      <xdr:nvPicPr>
        <xdr:cNvPr id="69" name="Picture 5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394531" y="4924425"/>
          <a:ext cx="17240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95250</xdr:colOff>
      <xdr:row>69</xdr:row>
      <xdr:rowOff>1504950</xdr:rowOff>
    </xdr:from>
    <xdr:to>
      <xdr:col>10</xdr:col>
      <xdr:colOff>1819275</xdr:colOff>
      <xdr:row>69</xdr:row>
      <xdr:rowOff>1295400</xdr:rowOff>
    </xdr:to>
    <xdr:pic>
      <xdr:nvPicPr>
        <xdr:cNvPr id="70" name="Picture 5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394531" y="4924425"/>
          <a:ext cx="17240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95250</xdr:colOff>
      <xdr:row>70</xdr:row>
      <xdr:rowOff>1504950</xdr:rowOff>
    </xdr:from>
    <xdr:to>
      <xdr:col>10</xdr:col>
      <xdr:colOff>1819275</xdr:colOff>
      <xdr:row>70</xdr:row>
      <xdr:rowOff>1295400</xdr:rowOff>
    </xdr:to>
    <xdr:pic>
      <xdr:nvPicPr>
        <xdr:cNvPr id="71" name="Picture 5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394531" y="4924425"/>
          <a:ext cx="17240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95250</xdr:colOff>
      <xdr:row>71</xdr:row>
      <xdr:rowOff>1504950</xdr:rowOff>
    </xdr:from>
    <xdr:to>
      <xdr:col>10</xdr:col>
      <xdr:colOff>1819275</xdr:colOff>
      <xdr:row>71</xdr:row>
      <xdr:rowOff>1295400</xdr:rowOff>
    </xdr:to>
    <xdr:pic>
      <xdr:nvPicPr>
        <xdr:cNvPr id="72" name="Picture 5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394531" y="4924425"/>
          <a:ext cx="17240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95250</xdr:colOff>
      <xdr:row>72</xdr:row>
      <xdr:rowOff>1504950</xdr:rowOff>
    </xdr:from>
    <xdr:to>
      <xdr:col>10</xdr:col>
      <xdr:colOff>1819275</xdr:colOff>
      <xdr:row>72</xdr:row>
      <xdr:rowOff>1295400</xdr:rowOff>
    </xdr:to>
    <xdr:pic>
      <xdr:nvPicPr>
        <xdr:cNvPr id="73" name="Picture 5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394531" y="4924425"/>
          <a:ext cx="17240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95250</xdr:colOff>
      <xdr:row>73</xdr:row>
      <xdr:rowOff>1504950</xdr:rowOff>
    </xdr:from>
    <xdr:to>
      <xdr:col>10</xdr:col>
      <xdr:colOff>1819275</xdr:colOff>
      <xdr:row>73</xdr:row>
      <xdr:rowOff>1295400</xdr:rowOff>
    </xdr:to>
    <xdr:pic>
      <xdr:nvPicPr>
        <xdr:cNvPr id="74" name="Picture 5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394531" y="4924425"/>
          <a:ext cx="17240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95250</xdr:colOff>
      <xdr:row>74</xdr:row>
      <xdr:rowOff>1504950</xdr:rowOff>
    </xdr:from>
    <xdr:to>
      <xdr:col>10</xdr:col>
      <xdr:colOff>1819275</xdr:colOff>
      <xdr:row>74</xdr:row>
      <xdr:rowOff>1295400</xdr:rowOff>
    </xdr:to>
    <xdr:pic>
      <xdr:nvPicPr>
        <xdr:cNvPr id="75" name="Picture 5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394531" y="4924425"/>
          <a:ext cx="17240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95250</xdr:colOff>
      <xdr:row>75</xdr:row>
      <xdr:rowOff>1504950</xdr:rowOff>
    </xdr:from>
    <xdr:to>
      <xdr:col>10</xdr:col>
      <xdr:colOff>1819275</xdr:colOff>
      <xdr:row>75</xdr:row>
      <xdr:rowOff>1295400</xdr:rowOff>
    </xdr:to>
    <xdr:pic>
      <xdr:nvPicPr>
        <xdr:cNvPr id="76" name="Picture 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394531" y="4924425"/>
          <a:ext cx="17240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95250</xdr:colOff>
      <xdr:row>76</xdr:row>
      <xdr:rowOff>1504950</xdr:rowOff>
    </xdr:from>
    <xdr:to>
      <xdr:col>10</xdr:col>
      <xdr:colOff>1819275</xdr:colOff>
      <xdr:row>76</xdr:row>
      <xdr:rowOff>1295400</xdr:rowOff>
    </xdr:to>
    <xdr:pic>
      <xdr:nvPicPr>
        <xdr:cNvPr id="77" name="Picture 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394531" y="4924425"/>
          <a:ext cx="17240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95250</xdr:colOff>
      <xdr:row>77</xdr:row>
      <xdr:rowOff>1504950</xdr:rowOff>
    </xdr:from>
    <xdr:to>
      <xdr:col>10</xdr:col>
      <xdr:colOff>1819275</xdr:colOff>
      <xdr:row>77</xdr:row>
      <xdr:rowOff>1295400</xdr:rowOff>
    </xdr:to>
    <xdr:pic>
      <xdr:nvPicPr>
        <xdr:cNvPr id="78" name="Picture 5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394531" y="4924425"/>
          <a:ext cx="17240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95250</xdr:colOff>
      <xdr:row>78</xdr:row>
      <xdr:rowOff>1504950</xdr:rowOff>
    </xdr:from>
    <xdr:to>
      <xdr:col>10</xdr:col>
      <xdr:colOff>1819275</xdr:colOff>
      <xdr:row>78</xdr:row>
      <xdr:rowOff>1295400</xdr:rowOff>
    </xdr:to>
    <xdr:pic>
      <xdr:nvPicPr>
        <xdr:cNvPr id="79" name="Picture 5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394531" y="4924425"/>
          <a:ext cx="17240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95250</xdr:colOff>
      <xdr:row>79</xdr:row>
      <xdr:rowOff>1504950</xdr:rowOff>
    </xdr:from>
    <xdr:to>
      <xdr:col>10</xdr:col>
      <xdr:colOff>1819275</xdr:colOff>
      <xdr:row>79</xdr:row>
      <xdr:rowOff>1295400</xdr:rowOff>
    </xdr:to>
    <xdr:pic>
      <xdr:nvPicPr>
        <xdr:cNvPr id="80" name="Picture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394531" y="4924425"/>
          <a:ext cx="17240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95250</xdr:colOff>
      <xdr:row>80</xdr:row>
      <xdr:rowOff>1504950</xdr:rowOff>
    </xdr:from>
    <xdr:to>
      <xdr:col>10</xdr:col>
      <xdr:colOff>1819275</xdr:colOff>
      <xdr:row>80</xdr:row>
      <xdr:rowOff>1295400</xdr:rowOff>
    </xdr:to>
    <xdr:pic>
      <xdr:nvPicPr>
        <xdr:cNvPr id="81" name="Picture 5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394531" y="4924425"/>
          <a:ext cx="17240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95250</xdr:colOff>
      <xdr:row>83</xdr:row>
      <xdr:rowOff>1504950</xdr:rowOff>
    </xdr:from>
    <xdr:to>
      <xdr:col>10</xdr:col>
      <xdr:colOff>1819275</xdr:colOff>
      <xdr:row>83</xdr:row>
      <xdr:rowOff>1295400</xdr:rowOff>
    </xdr:to>
    <xdr:pic>
      <xdr:nvPicPr>
        <xdr:cNvPr id="82" name="Picture 5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394531" y="4924425"/>
          <a:ext cx="17240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95250</xdr:colOff>
      <xdr:row>66</xdr:row>
      <xdr:rowOff>1504950</xdr:rowOff>
    </xdr:from>
    <xdr:to>
      <xdr:col>10</xdr:col>
      <xdr:colOff>1819275</xdr:colOff>
      <xdr:row>66</xdr:row>
      <xdr:rowOff>1295400</xdr:rowOff>
    </xdr:to>
    <xdr:pic>
      <xdr:nvPicPr>
        <xdr:cNvPr id="129" name="Picture 5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454063" y="4924425"/>
          <a:ext cx="17240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95250</xdr:colOff>
      <xdr:row>67</xdr:row>
      <xdr:rowOff>1504950</xdr:rowOff>
    </xdr:from>
    <xdr:to>
      <xdr:col>10</xdr:col>
      <xdr:colOff>1819275</xdr:colOff>
      <xdr:row>67</xdr:row>
      <xdr:rowOff>1295400</xdr:rowOff>
    </xdr:to>
    <xdr:pic>
      <xdr:nvPicPr>
        <xdr:cNvPr id="130" name="Picture 5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454063" y="4924425"/>
          <a:ext cx="17240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95250</xdr:colOff>
      <xdr:row>68</xdr:row>
      <xdr:rowOff>1504950</xdr:rowOff>
    </xdr:from>
    <xdr:to>
      <xdr:col>10</xdr:col>
      <xdr:colOff>1819275</xdr:colOff>
      <xdr:row>68</xdr:row>
      <xdr:rowOff>1295400</xdr:rowOff>
    </xdr:to>
    <xdr:pic>
      <xdr:nvPicPr>
        <xdr:cNvPr id="131" name="Picture 5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454063" y="4924425"/>
          <a:ext cx="17240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95250</xdr:colOff>
      <xdr:row>69</xdr:row>
      <xdr:rowOff>1504950</xdr:rowOff>
    </xdr:from>
    <xdr:to>
      <xdr:col>10</xdr:col>
      <xdr:colOff>1819275</xdr:colOff>
      <xdr:row>69</xdr:row>
      <xdr:rowOff>1295400</xdr:rowOff>
    </xdr:to>
    <xdr:pic>
      <xdr:nvPicPr>
        <xdr:cNvPr id="132" name="Picture 5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454063" y="4924425"/>
          <a:ext cx="17240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95250</xdr:colOff>
      <xdr:row>70</xdr:row>
      <xdr:rowOff>1504950</xdr:rowOff>
    </xdr:from>
    <xdr:to>
      <xdr:col>10</xdr:col>
      <xdr:colOff>1819275</xdr:colOff>
      <xdr:row>70</xdr:row>
      <xdr:rowOff>1295400</xdr:rowOff>
    </xdr:to>
    <xdr:pic>
      <xdr:nvPicPr>
        <xdr:cNvPr id="133" name="Picture 5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454063" y="4924425"/>
          <a:ext cx="17240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95250</xdr:colOff>
      <xdr:row>71</xdr:row>
      <xdr:rowOff>1504950</xdr:rowOff>
    </xdr:from>
    <xdr:to>
      <xdr:col>10</xdr:col>
      <xdr:colOff>1819275</xdr:colOff>
      <xdr:row>71</xdr:row>
      <xdr:rowOff>1295400</xdr:rowOff>
    </xdr:to>
    <xdr:pic>
      <xdr:nvPicPr>
        <xdr:cNvPr id="134" name="Picture 5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454063" y="4924425"/>
          <a:ext cx="17240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95250</xdr:colOff>
      <xdr:row>72</xdr:row>
      <xdr:rowOff>1504950</xdr:rowOff>
    </xdr:from>
    <xdr:to>
      <xdr:col>10</xdr:col>
      <xdr:colOff>1819275</xdr:colOff>
      <xdr:row>72</xdr:row>
      <xdr:rowOff>1295400</xdr:rowOff>
    </xdr:to>
    <xdr:pic>
      <xdr:nvPicPr>
        <xdr:cNvPr id="135" name="Picture 5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454063" y="4924425"/>
          <a:ext cx="17240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95250</xdr:colOff>
      <xdr:row>73</xdr:row>
      <xdr:rowOff>1504950</xdr:rowOff>
    </xdr:from>
    <xdr:to>
      <xdr:col>10</xdr:col>
      <xdr:colOff>1819275</xdr:colOff>
      <xdr:row>73</xdr:row>
      <xdr:rowOff>1295400</xdr:rowOff>
    </xdr:to>
    <xdr:pic>
      <xdr:nvPicPr>
        <xdr:cNvPr id="136" name="Picture 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454063" y="4924425"/>
          <a:ext cx="17240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95250</xdr:colOff>
      <xdr:row>74</xdr:row>
      <xdr:rowOff>1504950</xdr:rowOff>
    </xdr:from>
    <xdr:to>
      <xdr:col>10</xdr:col>
      <xdr:colOff>1819275</xdr:colOff>
      <xdr:row>74</xdr:row>
      <xdr:rowOff>1295400</xdr:rowOff>
    </xdr:to>
    <xdr:pic>
      <xdr:nvPicPr>
        <xdr:cNvPr id="137" name="Picture 5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454063" y="4924425"/>
          <a:ext cx="17240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95250</xdr:colOff>
      <xdr:row>75</xdr:row>
      <xdr:rowOff>1504950</xdr:rowOff>
    </xdr:from>
    <xdr:to>
      <xdr:col>10</xdr:col>
      <xdr:colOff>1819275</xdr:colOff>
      <xdr:row>75</xdr:row>
      <xdr:rowOff>1295400</xdr:rowOff>
    </xdr:to>
    <xdr:pic>
      <xdr:nvPicPr>
        <xdr:cNvPr id="138" name="Picture 5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454063" y="4924425"/>
          <a:ext cx="17240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95250</xdr:colOff>
      <xdr:row>76</xdr:row>
      <xdr:rowOff>1504950</xdr:rowOff>
    </xdr:from>
    <xdr:to>
      <xdr:col>10</xdr:col>
      <xdr:colOff>1819275</xdr:colOff>
      <xdr:row>76</xdr:row>
      <xdr:rowOff>1295400</xdr:rowOff>
    </xdr:to>
    <xdr:pic>
      <xdr:nvPicPr>
        <xdr:cNvPr id="139" name="Picture 5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454063" y="4924425"/>
          <a:ext cx="17240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95250</xdr:colOff>
      <xdr:row>77</xdr:row>
      <xdr:rowOff>1504950</xdr:rowOff>
    </xdr:from>
    <xdr:to>
      <xdr:col>10</xdr:col>
      <xdr:colOff>1819275</xdr:colOff>
      <xdr:row>77</xdr:row>
      <xdr:rowOff>1295400</xdr:rowOff>
    </xdr:to>
    <xdr:pic>
      <xdr:nvPicPr>
        <xdr:cNvPr id="140" name="Picture 5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454063" y="4924425"/>
          <a:ext cx="17240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95250</xdr:colOff>
      <xdr:row>78</xdr:row>
      <xdr:rowOff>1504950</xdr:rowOff>
    </xdr:from>
    <xdr:to>
      <xdr:col>10</xdr:col>
      <xdr:colOff>1819275</xdr:colOff>
      <xdr:row>78</xdr:row>
      <xdr:rowOff>1295400</xdr:rowOff>
    </xdr:to>
    <xdr:pic>
      <xdr:nvPicPr>
        <xdr:cNvPr id="141" name="Picture 5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454063" y="4924425"/>
          <a:ext cx="17240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95250</xdr:colOff>
      <xdr:row>79</xdr:row>
      <xdr:rowOff>1504950</xdr:rowOff>
    </xdr:from>
    <xdr:to>
      <xdr:col>10</xdr:col>
      <xdr:colOff>1819275</xdr:colOff>
      <xdr:row>79</xdr:row>
      <xdr:rowOff>1295400</xdr:rowOff>
    </xdr:to>
    <xdr:pic>
      <xdr:nvPicPr>
        <xdr:cNvPr id="142" name="Picture 5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454063" y="4924425"/>
          <a:ext cx="17240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95250</xdr:colOff>
      <xdr:row>80</xdr:row>
      <xdr:rowOff>1504950</xdr:rowOff>
    </xdr:from>
    <xdr:to>
      <xdr:col>10</xdr:col>
      <xdr:colOff>1819275</xdr:colOff>
      <xdr:row>80</xdr:row>
      <xdr:rowOff>1295400</xdr:rowOff>
    </xdr:to>
    <xdr:pic>
      <xdr:nvPicPr>
        <xdr:cNvPr id="143" name="Picture 5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454063" y="4924425"/>
          <a:ext cx="17240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95250</xdr:colOff>
      <xdr:row>83</xdr:row>
      <xdr:rowOff>1504950</xdr:rowOff>
    </xdr:from>
    <xdr:to>
      <xdr:col>10</xdr:col>
      <xdr:colOff>1819275</xdr:colOff>
      <xdr:row>83</xdr:row>
      <xdr:rowOff>1295400</xdr:rowOff>
    </xdr:to>
    <xdr:pic>
      <xdr:nvPicPr>
        <xdr:cNvPr id="144" name="Picture 5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454063" y="4924425"/>
          <a:ext cx="17240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95250</xdr:colOff>
      <xdr:row>81</xdr:row>
      <xdr:rowOff>1504950</xdr:rowOff>
    </xdr:from>
    <xdr:to>
      <xdr:col>10</xdr:col>
      <xdr:colOff>1819275</xdr:colOff>
      <xdr:row>81</xdr:row>
      <xdr:rowOff>1295400</xdr:rowOff>
    </xdr:to>
    <xdr:pic>
      <xdr:nvPicPr>
        <xdr:cNvPr id="145" name="Picture 5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454063" y="15882938"/>
          <a:ext cx="17240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95250</xdr:colOff>
      <xdr:row>82</xdr:row>
      <xdr:rowOff>1504950</xdr:rowOff>
    </xdr:from>
    <xdr:to>
      <xdr:col>10</xdr:col>
      <xdr:colOff>1819275</xdr:colOff>
      <xdr:row>82</xdr:row>
      <xdr:rowOff>1295400</xdr:rowOff>
    </xdr:to>
    <xdr:pic>
      <xdr:nvPicPr>
        <xdr:cNvPr id="146" name="Picture 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454063" y="16044863"/>
          <a:ext cx="17240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95250</xdr:colOff>
      <xdr:row>81</xdr:row>
      <xdr:rowOff>1504950</xdr:rowOff>
    </xdr:from>
    <xdr:to>
      <xdr:col>10</xdr:col>
      <xdr:colOff>1819275</xdr:colOff>
      <xdr:row>81</xdr:row>
      <xdr:rowOff>1295400</xdr:rowOff>
    </xdr:to>
    <xdr:pic>
      <xdr:nvPicPr>
        <xdr:cNvPr id="147" name="Picture 5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454063" y="15882938"/>
          <a:ext cx="17240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95250</xdr:colOff>
      <xdr:row>82</xdr:row>
      <xdr:rowOff>1504950</xdr:rowOff>
    </xdr:from>
    <xdr:to>
      <xdr:col>10</xdr:col>
      <xdr:colOff>1819275</xdr:colOff>
      <xdr:row>82</xdr:row>
      <xdr:rowOff>1295400</xdr:rowOff>
    </xdr:to>
    <xdr:pic>
      <xdr:nvPicPr>
        <xdr:cNvPr id="148" name="Picture 5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3454063" y="16044863"/>
          <a:ext cx="1724025" cy="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"/>
  <sheetViews>
    <sheetView tabSelected="1" topLeftCell="B1" zoomScaleNormal="100" zoomScaleSheetLayoutView="100" workbookViewId="0">
      <selection activeCell="K10" sqref="K10"/>
    </sheetView>
  </sheetViews>
  <sheetFormatPr defaultColWidth="9.140625" defaultRowHeight="12.75" x14ac:dyDescent="0.2"/>
  <cols>
    <col min="1" max="1" width="4.140625" style="1" bestFit="1" customWidth="1"/>
    <col min="2" max="2" width="55.85546875" style="1" customWidth="1"/>
    <col min="3" max="3" width="7.7109375" style="1" customWidth="1"/>
    <col min="4" max="4" width="7" style="17" customWidth="1"/>
    <col min="5" max="5" width="16.7109375" style="18" customWidth="1"/>
    <col min="6" max="7" width="16.5703125" style="18" customWidth="1"/>
    <col min="8" max="8" width="17.7109375" style="1" customWidth="1"/>
    <col min="9" max="9" width="17.5703125" style="1" customWidth="1"/>
    <col min="10" max="10" width="15.85546875" style="1" customWidth="1"/>
    <col min="11" max="11" width="32.42578125" style="1" customWidth="1"/>
    <col min="12" max="12" width="6.5703125" style="1" customWidth="1"/>
    <col min="13" max="13" width="18.85546875" style="1" customWidth="1"/>
    <col min="14" max="18" width="9.140625" style="1" customWidth="1"/>
    <col min="19" max="19" width="12" style="1" customWidth="1"/>
    <col min="20" max="16384" width="9.140625" style="1"/>
  </cols>
  <sheetData>
    <row r="1" spans="1:13" ht="51" customHeight="1" x14ac:dyDescent="0.3">
      <c r="A1" s="56" t="s">
        <v>21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12"/>
    </row>
    <row r="2" spans="1:13" ht="8.25" customHeigh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2"/>
    </row>
    <row r="3" spans="1:13" ht="60.75" customHeight="1" x14ac:dyDescent="0.2">
      <c r="A3" s="58" t="s">
        <v>22</v>
      </c>
      <c r="B3" s="58"/>
      <c r="C3" s="58"/>
      <c r="D3" s="58"/>
      <c r="E3" s="58"/>
      <c r="F3" s="58"/>
      <c r="G3" s="58"/>
      <c r="H3" s="58"/>
      <c r="I3" s="58"/>
      <c r="J3" s="58"/>
      <c r="K3" s="58"/>
    </row>
    <row r="4" spans="1:13" ht="18.75" x14ac:dyDescent="0.2">
      <c r="B4" s="64"/>
      <c r="C4" s="64"/>
      <c r="D4" s="64"/>
      <c r="E4" s="64"/>
      <c r="F4" s="64"/>
      <c r="G4" s="64"/>
    </row>
    <row r="5" spans="1:13" ht="14.25" customHeight="1" x14ac:dyDescent="0.2">
      <c r="A5" s="14"/>
      <c r="B5" s="8" t="s">
        <v>0</v>
      </c>
      <c r="C5" s="49" t="s">
        <v>13</v>
      </c>
      <c r="D5" s="50"/>
      <c r="E5" s="50"/>
      <c r="F5" s="51"/>
      <c r="G5" s="49" t="s">
        <v>14</v>
      </c>
      <c r="H5" s="51"/>
      <c r="I5" s="59" t="s">
        <v>15</v>
      </c>
      <c r="J5" s="59"/>
      <c r="K5" s="59"/>
    </row>
    <row r="6" spans="1:13" ht="16.5" customHeight="1" x14ac:dyDescent="0.2">
      <c r="A6" s="14"/>
      <c r="B6" s="9">
        <v>1</v>
      </c>
      <c r="C6" s="46" t="s">
        <v>16</v>
      </c>
      <c r="D6" s="47"/>
      <c r="E6" s="47"/>
      <c r="F6" s="48"/>
      <c r="G6" s="43" t="s">
        <v>27</v>
      </c>
      <c r="H6" s="44"/>
      <c r="I6" s="61">
        <v>1404</v>
      </c>
      <c r="J6" s="62"/>
      <c r="K6" s="63"/>
    </row>
    <row r="7" spans="1:13" ht="18.75" customHeight="1" x14ac:dyDescent="0.2">
      <c r="A7" s="14"/>
      <c r="B7" s="9">
        <v>2</v>
      </c>
      <c r="C7" s="46" t="s">
        <v>17</v>
      </c>
      <c r="D7" s="47"/>
      <c r="E7" s="47"/>
      <c r="F7" s="48"/>
      <c r="G7" s="43" t="s">
        <v>29</v>
      </c>
      <c r="H7" s="44"/>
      <c r="I7" s="61">
        <v>2200</v>
      </c>
      <c r="J7" s="62"/>
      <c r="K7" s="63"/>
    </row>
    <row r="8" spans="1:13" ht="15.75" customHeight="1" x14ac:dyDescent="0.2">
      <c r="A8" s="14"/>
      <c r="B8" s="9">
        <v>3</v>
      </c>
      <c r="C8" s="46" t="s">
        <v>5</v>
      </c>
      <c r="D8" s="47"/>
      <c r="E8" s="47"/>
      <c r="F8" s="48"/>
      <c r="G8" s="43" t="s">
        <v>28</v>
      </c>
      <c r="H8" s="44"/>
      <c r="I8" s="61">
        <v>1900</v>
      </c>
      <c r="J8" s="62"/>
      <c r="K8" s="63"/>
    </row>
    <row r="9" spans="1:13" ht="15" x14ac:dyDescent="0.25">
      <c r="B9" s="5"/>
      <c r="C9" s="5"/>
      <c r="D9" s="5"/>
      <c r="E9" s="6"/>
      <c r="F9" s="6"/>
      <c r="G9" s="6"/>
      <c r="H9" s="6"/>
      <c r="I9" s="15"/>
      <c r="J9" s="15"/>
      <c r="K9" s="16"/>
    </row>
    <row r="10" spans="1:13" x14ac:dyDescent="0.2">
      <c r="L10" s="55"/>
      <c r="M10" s="55"/>
    </row>
    <row r="11" spans="1:13" ht="54.75" customHeight="1" x14ac:dyDescent="0.2">
      <c r="A11" s="57" t="s">
        <v>0</v>
      </c>
      <c r="B11" s="65" t="s">
        <v>19</v>
      </c>
      <c r="C11" s="67" t="s">
        <v>9</v>
      </c>
      <c r="D11" s="67" t="s">
        <v>8</v>
      </c>
      <c r="E11" s="45" t="s">
        <v>1</v>
      </c>
      <c r="F11" s="45"/>
      <c r="G11" s="45"/>
      <c r="H11" s="45" t="s">
        <v>2</v>
      </c>
      <c r="I11" s="45"/>
      <c r="J11" s="45"/>
      <c r="K11" s="19" t="s">
        <v>11</v>
      </c>
      <c r="L11" s="20"/>
      <c r="M11" s="20"/>
    </row>
    <row r="12" spans="1:13" ht="156" customHeight="1" x14ac:dyDescent="0.2">
      <c r="A12" s="57"/>
      <c r="B12" s="66"/>
      <c r="C12" s="67"/>
      <c r="D12" s="67"/>
      <c r="E12" s="21" t="s">
        <v>3</v>
      </c>
      <c r="F12" s="21" t="s">
        <v>4</v>
      </c>
      <c r="G12" s="21" t="s">
        <v>5</v>
      </c>
      <c r="H12" s="22" t="s">
        <v>6</v>
      </c>
      <c r="I12" s="23" t="s">
        <v>18</v>
      </c>
      <c r="J12" s="23" t="s">
        <v>10</v>
      </c>
      <c r="K12" s="23" t="s">
        <v>7</v>
      </c>
    </row>
    <row r="13" spans="1:13" ht="30" x14ac:dyDescent="0.2">
      <c r="A13" s="10">
        <v>1</v>
      </c>
      <c r="B13" s="24" t="s">
        <v>23</v>
      </c>
      <c r="C13" s="25" t="s">
        <v>26</v>
      </c>
      <c r="D13" s="26">
        <v>1</v>
      </c>
      <c r="E13" s="27">
        <v>1404</v>
      </c>
      <c r="F13" s="27">
        <v>2200</v>
      </c>
      <c r="G13" s="28">
        <v>1900</v>
      </c>
      <c r="H13" s="7">
        <f>ROUND(((E13+F13+G13)/3),2)</f>
        <v>1834.67</v>
      </c>
      <c r="I13" s="7">
        <f>STDEV(E13:G13)</f>
        <v>402.00165837137166</v>
      </c>
      <c r="J13" s="4">
        <f t="shared" ref="J13" si="0">I13/H13*100</f>
        <v>21.911387790249563</v>
      </c>
      <c r="K13" s="11">
        <f>ROUND((D13*H13),2)</f>
        <v>1834.67</v>
      </c>
    </row>
    <row r="14" spans="1:13" ht="14.25" x14ac:dyDescent="0.2">
      <c r="A14" s="42" t="s">
        <v>20</v>
      </c>
      <c r="B14" s="42"/>
      <c r="C14" s="42"/>
      <c r="D14" s="42"/>
      <c r="E14" s="29">
        <f>SUMPRODUCT(E13:E13,D13:D13)</f>
        <v>1404</v>
      </c>
      <c r="F14" s="29">
        <f>SUMPRODUCT(D13:D13,F13:F13)</f>
        <v>2200</v>
      </c>
      <c r="G14" s="29">
        <f>SUMPRODUCT(G13:G13,D13:D13)</f>
        <v>1900</v>
      </c>
      <c r="H14" s="30">
        <f>ROUND(((E14+F14+G14)/3),2)</f>
        <v>1834.67</v>
      </c>
      <c r="I14" s="60" t="s">
        <v>12</v>
      </c>
      <c r="J14" s="60"/>
      <c r="K14" s="31">
        <f>SUM(K13:K13)</f>
        <v>1834.67</v>
      </c>
    </row>
    <row r="15" spans="1:13" ht="14.25" x14ac:dyDescent="0.2">
      <c r="A15" s="2"/>
      <c r="B15" s="2"/>
      <c r="C15" s="2"/>
      <c r="D15" s="2"/>
      <c r="E15" s="32"/>
      <c r="F15" s="32"/>
      <c r="G15" s="32"/>
      <c r="H15" s="33"/>
      <c r="I15" s="34"/>
      <c r="J15" s="34"/>
      <c r="K15" s="35"/>
    </row>
    <row r="16" spans="1:13" ht="14.25" x14ac:dyDescent="0.2">
      <c r="A16" s="2"/>
      <c r="B16" s="52" t="s">
        <v>24</v>
      </c>
      <c r="C16" s="52"/>
      <c r="D16" s="52"/>
      <c r="E16" s="52"/>
      <c r="F16" s="52"/>
      <c r="G16" s="52"/>
      <c r="H16" s="33"/>
      <c r="I16" s="34"/>
      <c r="J16" s="34"/>
      <c r="K16" s="35"/>
    </row>
    <row r="17" spans="1:11" ht="14.25" x14ac:dyDescent="0.2">
      <c r="A17" s="2"/>
      <c r="B17" s="2"/>
      <c r="C17" s="2"/>
      <c r="D17" s="2"/>
      <c r="E17" s="36"/>
      <c r="F17" s="36"/>
      <c r="G17" s="36"/>
      <c r="H17" s="37"/>
      <c r="I17" s="34"/>
      <c r="J17" s="34"/>
      <c r="K17" s="38"/>
    </row>
    <row r="18" spans="1:11" x14ac:dyDescent="0.2">
      <c r="A18" s="3"/>
      <c r="B18" s="54"/>
      <c r="C18" s="54"/>
      <c r="D18" s="3"/>
      <c r="E18" s="39"/>
      <c r="F18" s="39"/>
      <c r="G18" s="39"/>
      <c r="H18" s="40"/>
      <c r="I18" s="40"/>
      <c r="J18" s="3"/>
      <c r="K18" s="41"/>
    </row>
    <row r="19" spans="1:11" x14ac:dyDescent="0.2">
      <c r="A19" s="3"/>
      <c r="B19" s="53" t="s">
        <v>25</v>
      </c>
      <c r="C19" s="53"/>
      <c r="D19" s="53"/>
      <c r="E19" s="53"/>
      <c r="F19" s="39"/>
      <c r="G19" s="39"/>
      <c r="H19" s="3"/>
      <c r="I19" s="3"/>
      <c r="J19" s="3"/>
      <c r="K19" s="41"/>
    </row>
    <row r="20" spans="1:11" x14ac:dyDescent="0.2">
      <c r="A20" s="3"/>
      <c r="B20" s="3"/>
      <c r="C20" s="3"/>
      <c r="D20" s="3"/>
      <c r="E20" s="39"/>
      <c r="F20" s="39"/>
      <c r="G20" s="39"/>
      <c r="H20" s="3"/>
      <c r="I20" s="3"/>
      <c r="J20" s="3"/>
      <c r="K20" s="41"/>
    </row>
    <row r="21" spans="1:11" x14ac:dyDescent="0.2">
      <c r="A21" s="3"/>
      <c r="B21" s="3"/>
      <c r="C21" s="3"/>
      <c r="D21" s="3"/>
      <c r="E21" s="39"/>
      <c r="F21" s="39"/>
      <c r="G21" s="39"/>
      <c r="H21" s="3"/>
      <c r="I21" s="3"/>
      <c r="J21" s="3"/>
      <c r="K21" s="41"/>
    </row>
    <row r="32" spans="1:11" ht="13.5" customHeight="1" x14ac:dyDescent="0.2"/>
    <row r="33" ht="11.25" customHeight="1" x14ac:dyDescent="0.2"/>
    <row r="34" ht="21.75" customHeight="1" x14ac:dyDescent="0.2"/>
    <row r="35" ht="24.75" customHeight="1" x14ac:dyDescent="0.2"/>
    <row r="36" ht="22.5" customHeight="1" x14ac:dyDescent="0.2"/>
    <row r="37" ht="25.5" customHeight="1" x14ac:dyDescent="0.2"/>
    <row r="38" ht="15" customHeight="1" x14ac:dyDescent="0.2"/>
    <row r="39" ht="15" customHeight="1" x14ac:dyDescent="0.2"/>
    <row r="40" ht="15" customHeight="1" x14ac:dyDescent="0.2"/>
  </sheetData>
  <sheetProtection selectLockedCells="1" selectUnlockedCells="1"/>
  <mergeCells count="27">
    <mergeCell ref="B16:G16"/>
    <mergeCell ref="B19:E19"/>
    <mergeCell ref="B18:C18"/>
    <mergeCell ref="L10:M10"/>
    <mergeCell ref="A1:K1"/>
    <mergeCell ref="A11:A12"/>
    <mergeCell ref="A3:K3"/>
    <mergeCell ref="I5:K5"/>
    <mergeCell ref="I14:J14"/>
    <mergeCell ref="I6:K6"/>
    <mergeCell ref="I7:K7"/>
    <mergeCell ref="I8:K8"/>
    <mergeCell ref="B4:G4"/>
    <mergeCell ref="B11:B12"/>
    <mergeCell ref="C11:C12"/>
    <mergeCell ref="D11:D12"/>
    <mergeCell ref="C6:F6"/>
    <mergeCell ref="C7:F7"/>
    <mergeCell ref="C8:F8"/>
    <mergeCell ref="G6:H6"/>
    <mergeCell ref="C5:F5"/>
    <mergeCell ref="G5:H5"/>
    <mergeCell ref="A14:D14"/>
    <mergeCell ref="G7:H7"/>
    <mergeCell ref="G8:H8"/>
    <mergeCell ref="H11:J11"/>
    <mergeCell ref="E11:G11"/>
  </mergeCells>
  <pageMargins left="0.25" right="0.25" top="0.75" bottom="0.75" header="0.3" footer="0.3"/>
  <pageSetup paperSize="9" scale="62" firstPageNumber="0" fitToHeight="10" orientation="landscape" r:id="rId1"/>
  <headerFooter alignWithMargins="0"/>
  <rowBreaks count="1" manualBreakCount="1">
    <brk id="19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Обоснование 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Tatyana</dc:creator>
  <cp:lastModifiedBy>охрана труда</cp:lastModifiedBy>
  <cp:lastPrinted>2026-05-21T07:53:46Z</cp:lastPrinted>
  <dcterms:created xsi:type="dcterms:W3CDTF">2018-01-31T12:56:03Z</dcterms:created>
  <dcterms:modified xsi:type="dcterms:W3CDTF">2026-05-21T08:26:33Z</dcterms:modified>
</cp:coreProperties>
</file>