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НМЦК" sheetId="3" r:id="rId1"/>
  </sheets>
  <calcPr calcId="12451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3"/>
  <c r="K6" s="1"/>
  <c r="I8" l="1"/>
  <c r="I6"/>
  <c r="J6" s="1"/>
</calcChain>
</file>

<file path=xl/sharedStrings.xml><?xml version="1.0" encoding="utf-8"?>
<sst xmlns="http://schemas.openxmlformats.org/spreadsheetml/2006/main" count="22" uniqueCount="22">
  <si>
    <t>№</t>
  </si>
  <si>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</si>
  <si>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</si>
  <si>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</si>
  <si>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</si>
  <si>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</si>
  <si>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</si>
  <si>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рублей</t>
  </si>
  <si>
    <t>Оценка однородности совокупности значений выявленных цен, используемых в расчете Н(М)ЦК</t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</si>
  <si>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</si>
  <si>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t>Рассчет Н(М)ЦК произвел:</t>
  </si>
  <si>
    <t>Н(М)ЦК,  определяемая методом сопоставимых рыночных цен (анализа рынка)*</t>
  </si>
  <si>
    <r>
      <rPr>
        <b/>
        <sz val="10"/>
        <color indexed="8"/>
        <rFont val="Times New Roman"/>
        <family val="1"/>
        <charset val="204"/>
      </rPr>
      <t>*</t>
    </r>
    <r>
      <rPr>
        <sz val="10"/>
        <color indexed="8"/>
        <rFont val="Times New Roman"/>
        <family val="1"/>
        <charset val="204"/>
      </rPr>
      <t xml:space="preserve">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(Метод сопоставимых рыночных цен (анализ рынка))</t>
    </r>
  </si>
  <si>
    <t xml:space="preserve">Коэффициент вариации цены не превышает 33 %, т.о совокупность цен считается однородной </t>
  </si>
  <si>
    <t>В результате проведенного расчета Н(М)ЦК контракта составляет:</t>
  </si>
  <si>
    <t>Расчёт начальной (максимальной) цены контракта (Н(М)ЦК)</t>
  </si>
  <si>
    <t>Н(М)ЦК контракта цены за единицу (руб.)</t>
  </si>
  <si>
    <t>Приложение № 1 к запросу котировок в электронной форме</t>
  </si>
  <si>
    <t>Валюта - Российский рубль</t>
  </si>
  <si>
    <t>Бензин АИ-92</t>
  </si>
  <si>
    <t>л</t>
  </si>
  <si>
    <t>Начальник ОКБИиХО ФКУ ИК - 3 УФСИН России по Курской области старший лейтенант                                                     С.В. Шестаков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</si>
</sst>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44">
    <xf numFmtId="0" fontId="0" fillId="0" borderId="0" xfId="0"/>
    <xf numFmtId="0" fontId="6" fillId="0" borderId="0" xfId="0" applyFont="1"/>
    <xf numFmtId="0" fontId="1" fillId="0" borderId="1" xfId="0" applyFont="1" applyFill="1" applyBorder="1" applyAlignment="1">
      <alignment horizontal="center" vertical="top" wrapText="1"/>
    </xf>
    <xf numFmtId="0" fontId="4" fillId="0" borderId="0" xfId="0" applyFont="1" applyFill="1" applyAlignment="1" applyProtection="1">
      <alignment vertical="center"/>
      <protection locked="0"/>
    </xf>
    <xf numFmtId="0" fontId="8" fillId="0" borderId="0" xfId="0" applyFont="1"/>
    <xf numFmtId="0" fontId="7" fillId="0" borderId="0" xfId="0" applyFont="1" applyBorder="1" applyAlignment="1">
      <alignment vertical="center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14" fontId="5" fillId="0" borderId="0" xfId="0" applyNumberFormat="1" applyFont="1" applyBorder="1" applyAlignme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right" vertical="center"/>
    </xf>
    <xf numFmtId="4" fontId="7" fillId="2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107156</xdr:colOff>
      <xdr:row>4</xdr:row>
      <xdr:rowOff>778669</xdr:rowOff>
    </xdr:from>
    <xdr:to>
      <xdr:col>8</xdr:col>
      <xdr:colOff>797719</xdr:colOff>
      <xdr:row>4</xdr:row>
      <xdr:rowOff>1273969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703469" y="1802607"/>
          <a:ext cx="690563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152400</xdr:colOff>
      <xdr:row>4</xdr:row>
      <xdr:rowOff>1133475</xdr:rowOff>
    </xdr:from>
    <xdr:to>
      <xdr:col>9</xdr:col>
      <xdr:colOff>728345</xdr:colOff>
      <xdr:row>4</xdr:row>
      <xdr:rowOff>1437640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58250" y="2343150"/>
          <a:ext cx="575945" cy="30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4"/>
  <sheetViews>
    <sheetView tabSelected="1" topLeftCell="A5" zoomScalePageLayoutView="80" workbookViewId="0">
      <selection activeCell="J13" sqref="J13"/>
    </sheetView>
  </sheetViews>
  <sheetFormatPr defaultRowHeight="15"/>
  <cols>
    <col min="1" max="1" width="3.42578125" style="12" customWidth="1"/>
    <col min="2" max="2" width="40.7109375" customWidth="1"/>
    <col min="3" max="3" width="6.85546875" bestFit="1" customWidth="1"/>
    <col min="4" max="4" width="9.28515625" customWidth="1"/>
    <col min="5" max="5" width="12" customWidth="1"/>
    <col min="6" max="6" width="11.5703125" customWidth="1"/>
    <col min="7" max="7" width="16.5703125" customWidth="1"/>
    <col min="8" max="8" width="19.140625" customWidth="1"/>
    <col min="9" max="9" width="16.28515625" customWidth="1"/>
    <col min="10" max="10" width="20" customWidth="1"/>
    <col min="11" max="11" width="24.85546875" customWidth="1"/>
    <col min="12" max="12" width="15.140625" customWidth="1"/>
    <col min="13" max="13" width="9.7109375" bestFit="1" customWidth="1"/>
    <col min="14" max="14" width="15.42578125" customWidth="1"/>
  </cols>
  <sheetData>
    <row r="1" spans="1:14">
      <c r="J1" s="31" t="s">
        <v>17</v>
      </c>
      <c r="K1" s="31"/>
    </row>
    <row r="2" spans="1:14">
      <c r="J2" s="31"/>
      <c r="K2" s="31"/>
    </row>
    <row r="3" spans="1:14" ht="19.5" customHeight="1">
      <c r="A3" s="39" t="s">
        <v>15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  <c r="M3" s="40"/>
      <c r="N3" s="40"/>
    </row>
    <row r="4" spans="1:14" ht="56.25" customHeight="1">
      <c r="A4" s="41" t="s">
        <v>0</v>
      </c>
      <c r="B4" s="41" t="s">
        <v>2</v>
      </c>
      <c r="C4" s="42" t="s">
        <v>1</v>
      </c>
      <c r="D4" s="42" t="s">
        <v>3</v>
      </c>
      <c r="E4" s="37" t="s">
        <v>4</v>
      </c>
      <c r="F4" s="38"/>
      <c r="G4" s="38"/>
      <c r="H4" s="29" t="s">
        <v>8</v>
      </c>
      <c r="I4" s="29"/>
      <c r="J4" s="29"/>
      <c r="K4" s="17" t="s">
        <v>11</v>
      </c>
      <c r="L4" s="18"/>
      <c r="M4" s="18"/>
      <c r="N4" s="18"/>
    </row>
    <row r="5" spans="1:14" ht="147.75" customHeight="1">
      <c r="A5" s="41"/>
      <c r="B5" s="42"/>
      <c r="C5" s="43"/>
      <c r="D5" s="43"/>
      <c r="E5" s="16">
        <v>1</v>
      </c>
      <c r="F5" s="16">
        <v>2</v>
      </c>
      <c r="G5" s="16">
        <v>3</v>
      </c>
      <c r="H5" s="10" t="s">
        <v>9</v>
      </c>
      <c r="I5" s="10" t="s">
        <v>5</v>
      </c>
      <c r="J5" s="2" t="s">
        <v>6</v>
      </c>
      <c r="K5" s="17" t="s">
        <v>16</v>
      </c>
      <c r="L5" s="19"/>
      <c r="M5" s="19"/>
      <c r="N5" s="19"/>
    </row>
    <row r="6" spans="1:14" ht="29.25" customHeight="1">
      <c r="A6" s="24">
        <v>1</v>
      </c>
      <c r="B6" s="25" t="s">
        <v>19</v>
      </c>
      <c r="C6" s="26" t="s">
        <v>20</v>
      </c>
      <c r="D6" s="26">
        <v>200</v>
      </c>
      <c r="E6" s="27">
        <v>69.099999999999994</v>
      </c>
      <c r="F6" s="28">
        <v>71.75</v>
      </c>
      <c r="G6" s="27">
        <v>72.650000000000006</v>
      </c>
      <c r="H6" s="13">
        <f t="shared" ref="H6" si="0">AVERAGE(E6:G6)</f>
        <v>71.166666666666671</v>
      </c>
      <c r="I6" s="14">
        <f t="shared" ref="I6" si="1">SQRT((POWER(E6-H6,2)+POWER(F6-H6,2)+POWER(G6-H6,2)/(3-1)))</f>
        <v>2.3898802852397893</v>
      </c>
      <c r="J6" s="14">
        <f t="shared" ref="J6" si="2">I6/H6*100</f>
        <v>3.3581455998685561</v>
      </c>
      <c r="K6" s="13">
        <f t="shared" ref="K6" si="3">D6*H6</f>
        <v>14233.333333333334</v>
      </c>
      <c r="L6" s="19"/>
      <c r="M6" s="19"/>
      <c r="N6" s="19"/>
    </row>
    <row r="8" spans="1:14" ht="15.75">
      <c r="A8" s="30" t="s">
        <v>14</v>
      </c>
      <c r="B8" s="30"/>
      <c r="C8" s="30"/>
      <c r="D8" s="30"/>
      <c r="E8" s="30"/>
      <c r="F8" s="30"/>
      <c r="G8" s="30"/>
      <c r="H8" s="30"/>
      <c r="I8" s="33">
        <f>SUM(K6:K6)</f>
        <v>14233.333333333334</v>
      </c>
      <c r="J8" s="33"/>
      <c r="K8" s="5" t="s">
        <v>7</v>
      </c>
      <c r="L8" s="5"/>
      <c r="M8" s="5"/>
      <c r="N8" s="5"/>
    </row>
    <row r="9" spans="1:14" ht="15.75" customHeight="1">
      <c r="A9" s="30" t="s">
        <v>13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ht="15.75">
      <c r="A10" s="30" t="s">
        <v>18</v>
      </c>
      <c r="B10" s="30"/>
      <c r="C10" s="30"/>
      <c r="D10" s="30"/>
      <c r="E10" s="30"/>
      <c r="F10" s="30"/>
      <c r="G10" s="30"/>
      <c r="H10" s="23"/>
      <c r="I10" s="23"/>
      <c r="J10" s="23"/>
      <c r="K10" s="23"/>
      <c r="L10" s="23"/>
      <c r="M10" s="23"/>
      <c r="N10" s="23"/>
    </row>
    <row r="11" spans="1:14" ht="48.75" customHeight="1">
      <c r="A11" s="34" t="s">
        <v>12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20"/>
      <c r="M11" s="20"/>
      <c r="N11" s="20"/>
    </row>
    <row r="12" spans="1:14" ht="64.900000000000006" customHeight="1">
      <c r="A12" s="35" t="s">
        <v>10</v>
      </c>
      <c r="B12" s="35"/>
      <c r="C12" s="36" t="s">
        <v>21</v>
      </c>
      <c r="D12" s="36"/>
      <c r="E12" s="36"/>
      <c r="F12" s="36"/>
      <c r="G12" s="36"/>
      <c r="H12" s="36"/>
      <c r="I12" s="11"/>
      <c r="J12" s="11"/>
      <c r="K12" s="11"/>
      <c r="L12" s="11"/>
      <c r="M12" s="11"/>
      <c r="N12" s="11"/>
    </row>
    <row r="13" spans="1:14" ht="50.25" customHeight="1">
      <c r="A13" s="21"/>
      <c r="B13" s="21"/>
      <c r="C13" s="22"/>
      <c r="D13" s="22"/>
      <c r="E13" s="22"/>
      <c r="F13" s="22"/>
      <c r="G13" s="22"/>
      <c r="H13" s="1"/>
      <c r="I13" s="1"/>
      <c r="J13" s="9"/>
      <c r="K13" s="4"/>
      <c r="L13" s="4"/>
      <c r="M13" s="4"/>
      <c r="N13" s="1"/>
    </row>
    <row r="14" spans="1:14" ht="24.75" customHeight="1">
      <c r="A14" s="32"/>
      <c r="B14" s="32"/>
      <c r="C14" s="15"/>
      <c r="D14" s="15"/>
      <c r="E14" s="15"/>
      <c r="F14" s="15"/>
      <c r="G14" s="3"/>
      <c r="H14" s="3"/>
      <c r="I14" s="3"/>
      <c r="J14" s="6"/>
      <c r="K14" s="7"/>
      <c r="L14" s="7"/>
      <c r="M14" s="7"/>
      <c r="N14" s="8"/>
    </row>
  </sheetData>
  <mergeCells count="16">
    <mergeCell ref="H4:J4"/>
    <mergeCell ref="A10:G10"/>
    <mergeCell ref="J1:K2"/>
    <mergeCell ref="A14:B14"/>
    <mergeCell ref="I8:J8"/>
    <mergeCell ref="A11:K11"/>
    <mergeCell ref="A12:B12"/>
    <mergeCell ref="C12:H12"/>
    <mergeCell ref="E4:G4"/>
    <mergeCell ref="A8:H8"/>
    <mergeCell ref="A9:N9"/>
    <mergeCell ref="A3:N3"/>
    <mergeCell ref="A4:A5"/>
    <mergeCell ref="B4:B5"/>
    <mergeCell ref="C4:C5"/>
    <mergeCell ref="D4:D5"/>
  </mergeCells>
  <printOptions horizontalCentered="1" verticalCentered="1"/>
  <pageMargins left="0.35433070866141736" right="0.39370078740157483" top="0.74803149606299213" bottom="0.74803149606299213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Камалова Ирина Гизаровна</dc:creator>
  <cp:lastModifiedBy>pcs2022</cp:lastModifiedBy>
  <cp:lastPrinted>2024-07-11T07:22:18Z</cp:lastPrinted>
  <dcterms:created xsi:type="dcterms:W3CDTF">2014-01-15T18:15:09Z</dcterms:created>
  <dcterms:modified xsi:type="dcterms:W3CDTF">2026-06-16T07:15:14Z</dcterms:modified>
</cp:coreProperties>
</file>