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.Novozhilova\Desktop\26 - малый\05\ИТП\КП\"/>
    </mc:Choice>
  </mc:AlternateContent>
  <xr:revisionPtr revIDLastSave="0" documentId="13_ncr:1_{977E9E46-697F-42EF-A3C9-B45C82CF2882}" xr6:coauthVersionLast="36" xr6:coauthVersionMax="36" xr10:uidLastSave="{00000000-0000-0000-0000-000000000000}"/>
  <bookViews>
    <workbookView xWindow="0" yWindow="0" windowWidth="23955" windowHeight="14565" tabRatio="500" xr2:uid="{00000000-000D-0000-FFFF-FFFF00000000}"/>
  </bookViews>
  <sheets>
    <sheet name="Лист1" sheetId="1" r:id="rId1"/>
    <sheet name="Лист2" sheetId="3" r:id="rId2"/>
  </sheets>
  <definedNames>
    <definedName name="_xlnm._FilterDatabase" localSheetId="0" hidden="1">Лист1!$A$13:$ALZ$15</definedName>
    <definedName name="_xlnm.Print_Area" localSheetId="0">Лист1!$A$1:$K$22</definedName>
  </definedNames>
  <calcPr calcId="191029"/>
</workbook>
</file>

<file path=xl/calcChain.xml><?xml version="1.0" encoding="utf-8"?>
<calcChain xmlns="http://schemas.openxmlformats.org/spreadsheetml/2006/main">
  <c r="G15" i="1" l="1"/>
  <c r="F15" i="1"/>
  <c r="E15" i="1"/>
  <c r="I14" i="1" l="1"/>
  <c r="H14" i="1"/>
  <c r="K14" i="1" s="1"/>
  <c r="K15" i="1" s="1"/>
  <c r="J14" i="1" l="1"/>
</calcChain>
</file>

<file path=xl/sharedStrings.xml><?xml version="1.0" encoding="utf-8"?>
<sst xmlns="http://schemas.openxmlformats.org/spreadsheetml/2006/main" count="31" uniqueCount="31">
  <si>
    <t>П/П</t>
  </si>
  <si>
    <t>Ед. изм.</t>
  </si>
  <si>
    <t>Кол-во</t>
  </si>
  <si>
    <t>Средняя арифметическая цена за единицу, руб.</t>
  </si>
  <si>
    <t xml:space="preserve">Среднее квадратичное отклонение </t>
  </si>
  <si>
    <t>Коэффициент вариации, % (не должен превышать 33%)</t>
  </si>
  <si>
    <t>Цена, определенная методом сопоставимых рыночных цен (анализа рынка)</t>
  </si>
  <si>
    <t>Наименование</t>
  </si>
  <si>
    <t xml:space="preserve">
При расчете начальной (максимальной) цены контракта использовался метод сопоставимых рыночных цен (анализа рынка). Расчет производился по формуле 
где:
     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  - - цена единицы товара, работы, услуги, представленная в источнике с номером i (руб.)
</t>
  </si>
  <si>
    <t xml:space="preserve">В целях определения однородности совокупности значений выявленных цен, используемых в расчете НМЦК определен коэффициент вариации по следующей формуле:                                                                                             Где V - коэффициент вариации;                                                                                                 - среднее квадратичное отклонение;  </t>
  </si>
  <si>
    <t>цена единицы товара, работы, услуги, указанная в источнике с номером i</t>
  </si>
  <si>
    <t>(ц)</t>
  </si>
  <si>
    <t>средняя арифметическая величины цены единицы товара, работы, услуги</t>
  </si>
  <si>
    <t>n</t>
  </si>
  <si>
    <t>количество значений, использумых в расчете</t>
  </si>
  <si>
    <t>Информацию о валюте, используемой для определения и обоснования начальной (максимальной) цены контракта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</si>
  <si>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</si>
  <si>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</t>
  </si>
  <si>
    <t>Не применяется</t>
  </si>
  <si>
    <t>Контактный тел. 8 (495) 916-04-87</t>
  </si>
  <si>
    <t>Наименование объекта закупки</t>
  </si>
  <si>
    <t>Цена товаров (Работ, услуг) поставщиков (подрядчиков, исполнителей)</t>
  </si>
  <si>
    <t>Итого:</t>
  </si>
  <si>
    <t>Место поставки: г. Москва, ул. Добролюбова, 20А</t>
  </si>
  <si>
    <t xml:space="preserve"> Обоснование начальной (максимальной) цены контракта на закупку</t>
  </si>
  <si>
    <t>Поставщик 1</t>
  </si>
  <si>
    <t>Поставщик 2</t>
  </si>
  <si>
    <t>Поставщик 3</t>
  </si>
  <si>
    <t>Оказание услуг по техническому обслуживанию ИТП</t>
  </si>
  <si>
    <t>мес</t>
  </si>
  <si>
    <t>Оказание услуг по техническому обслуживанию ИТП, по подготовке ИТП и внутренней системы отопления (СО) к отопительному сезону и сдаче их энергоснабжающей организации ПАО «МОЭК»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</si>
</sst>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4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4" fontId="5" fillId="0" borderId="0" xfId="0" applyNumberFormat="1" applyFont="1" applyAlignment="1">
      <alignment wrapText="1"/>
    </xf>
    <xf numFmtId="0" fontId="2" fillId="2" borderId="0" xfId="0" applyFont="1" applyFill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2" fillId="0" borderId="2" xfId="0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13" fillId="3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0" fillId="0" borderId="0" xfId="0"/>
  </cellXfs>
  <cellStyles count="2">
    <cellStyle name="Обычный" xfId="0" builtinId="0"/>
    <cellStyle name="Обычный 2" xfId="1" xr:uid="{D987CCC5-5522-4E75-B4C2-C14EF9238B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1440</xdr:colOff>
      <xdr:row>11</xdr:row>
      <xdr:rowOff>1440</xdr:rowOff>
    </xdr:from>
    <xdr:to>
      <xdr:col>8</xdr:col>
      <xdr:colOff>1466640</xdr:colOff>
      <xdr:row>11</xdr:row>
      <xdr:rowOff>742680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80000" y="5923800"/>
          <a:ext cx="1465200" cy="741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58680</xdr:colOff>
      <xdr:row>11</xdr:row>
      <xdr:rowOff>182520</xdr:rowOff>
    </xdr:from>
    <xdr:to>
      <xdr:col>10</xdr:col>
      <xdr:colOff>9360</xdr:colOff>
      <xdr:row>11</xdr:row>
      <xdr:rowOff>637920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80360" y="6104880"/>
          <a:ext cx="1112760" cy="45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57240</xdr:colOff>
      <xdr:row>11</xdr:row>
      <xdr:rowOff>325440</xdr:rowOff>
    </xdr:from>
    <xdr:to>
      <xdr:col>10</xdr:col>
      <xdr:colOff>1684440</xdr:colOff>
      <xdr:row>11</xdr:row>
      <xdr:rowOff>723600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3041000" y="6247800"/>
          <a:ext cx="1627200" cy="398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189000</xdr:colOff>
      <xdr:row>4</xdr:row>
      <xdr:rowOff>569880</xdr:rowOff>
    </xdr:from>
    <xdr:to>
      <xdr:col>1</xdr:col>
      <xdr:colOff>1790640</xdr:colOff>
      <xdr:row>4</xdr:row>
      <xdr:rowOff>959040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26960" y="1636560"/>
          <a:ext cx="1601640" cy="389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9360</xdr:colOff>
      <xdr:row>5</xdr:row>
      <xdr:rowOff>544680</xdr:rowOff>
    </xdr:from>
    <xdr:to>
      <xdr:col>0</xdr:col>
      <xdr:colOff>160200</xdr:colOff>
      <xdr:row>5</xdr:row>
      <xdr:rowOff>771480</xdr:rowOff>
    </xdr:to>
    <xdr:pic>
      <xdr:nvPicPr>
        <xdr:cNvPr id="8" name="Рисунок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360" y="2906640"/>
          <a:ext cx="150840" cy="22680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8</xdr:col>
      <xdr:colOff>1301750</xdr:colOff>
      <xdr:row>5</xdr:row>
      <xdr:rowOff>857250</xdr:rowOff>
    </xdr:from>
    <xdr:ext cx="2036880" cy="512850"/>
    <xdr:pic>
      <xdr:nvPicPr>
        <xdr:cNvPr id="10" name="Picture 4">
          <a:extLst>
            <a:ext uri="{FF2B5EF4-FFF2-40B4-BE49-F238E27FC236}">
              <a16:creationId xmlns:a16="http://schemas.microsoft.com/office/drawing/2014/main" id="{5183BD1F-49C5-4D79-86E8-F82A823E0EC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398250" y="3222625"/>
          <a:ext cx="2036880" cy="51285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2465294</xdr:colOff>
      <xdr:row>6</xdr:row>
      <xdr:rowOff>340845</xdr:rowOff>
    </xdr:from>
    <xdr:ext cx="2002555" cy="879625"/>
    <xdr:pic>
      <xdr:nvPicPr>
        <xdr:cNvPr id="11" name="Picture 5">
          <a:extLst>
            <a:ext uri="{FF2B5EF4-FFF2-40B4-BE49-F238E27FC236}">
              <a16:creationId xmlns:a16="http://schemas.microsoft.com/office/drawing/2014/main" id="{2FD8F622-C6B8-45A6-8AB8-9E459AD7FFA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0" y="3568139"/>
          <a:ext cx="2002555" cy="879625"/>
        </a:xfrm>
        <a:prstGeom prst="rect">
          <a:avLst/>
        </a:prstGeom>
        <a:ln>
          <a:noFill/>
        </a:ln>
      </xdr:spPr>
    </xdr:pic>
    <xdr:clientData/>
  </xdr:oneCellAnchor>
  <xdr:twoCellAnchor>
    <xdr:from>
      <xdr:col>0</xdr:col>
      <xdr:colOff>169956</xdr:colOff>
      <xdr:row>7</xdr:row>
      <xdr:rowOff>487456</xdr:rowOff>
    </xdr:from>
    <xdr:to>
      <xdr:col>0</xdr:col>
      <xdr:colOff>900206</xdr:colOff>
      <xdr:row>7</xdr:row>
      <xdr:rowOff>960531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98205939-14ED-4EC4-8D47-B253D474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69956" y="4375897"/>
          <a:ext cx="730250" cy="47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Z53"/>
  <sheetViews>
    <sheetView tabSelected="1" zoomScale="70" zoomScaleNormal="70" zoomScaleSheetLayoutView="90" workbookViewId="0">
      <selection activeCell="L8" sqref="L8"/>
    </sheetView>
  </sheetViews>
  <sheetFormatPr defaultRowHeight="15.75" x14ac:dyDescent="0.25"/>
  <cols>
    <col min="1" max="1" width="14.42578125" style="1" customWidth="1"/>
    <col min="2" max="2" width="40.85546875" style="1" customWidth="1"/>
    <col min="3" max="3" width="22.7109375" style="1" customWidth="1"/>
    <col min="4" max="4" width="20" style="1" customWidth="1"/>
    <col min="5" max="5" width="16.85546875" style="7" customWidth="1"/>
    <col min="6" max="6" width="19" style="1" customWidth="1"/>
    <col min="7" max="7" width="16.42578125" style="1" customWidth="1"/>
    <col min="8" max="8" width="17.85546875" style="1"/>
    <col min="9" max="9" width="24.7109375" style="1"/>
    <col min="10" max="10" width="16.42578125" style="1"/>
    <col min="11" max="11" width="32" style="1"/>
    <col min="12" max="1014" width="16.42578125" style="1"/>
  </cols>
  <sheetData>
    <row r="1" spans="1:1014" ht="30" customHeight="1" x14ac:dyDescent="0.25">
      <c r="A1" s="20"/>
      <c r="B1" s="20"/>
      <c r="C1" s="20"/>
      <c r="D1" s="20"/>
      <c r="E1" s="21"/>
      <c r="F1" s="34"/>
      <c r="G1" s="34"/>
      <c r="H1" s="34"/>
      <c r="I1" s="34"/>
      <c r="J1" s="34"/>
      <c r="K1" s="34"/>
    </row>
    <row r="2" spans="1:1014" s="2" customFormat="1" ht="15.75" customHeight="1" x14ac:dyDescent="0.25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014" ht="27.75" customHeight="1" x14ac:dyDescent="0.2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014" ht="10.5" customHeight="1" x14ac:dyDescent="0.25">
      <c r="A4" s="37" t="s">
        <v>8</v>
      </c>
      <c r="B4" s="38"/>
      <c r="C4" s="38"/>
      <c r="D4" s="38"/>
      <c r="E4" s="38"/>
      <c r="F4" s="38"/>
      <c r="G4" s="38"/>
      <c r="H4" s="38"/>
      <c r="I4" s="38"/>
      <c r="J4" s="38"/>
      <c r="K4" s="39"/>
    </row>
    <row r="5" spans="1:1014" ht="102" customHeight="1" x14ac:dyDescent="0.25">
      <c r="A5" s="40"/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014" ht="68.45" customHeight="1" x14ac:dyDescent="0.25">
      <c r="A6" s="40"/>
      <c r="B6" s="41"/>
      <c r="C6" s="41"/>
      <c r="D6" s="41"/>
      <c r="E6" s="41"/>
      <c r="F6" s="41"/>
      <c r="G6" s="41"/>
      <c r="H6" s="41"/>
      <c r="I6" s="41"/>
      <c r="J6" s="41"/>
      <c r="K6" s="42"/>
    </row>
    <row r="7" spans="1:1014" ht="51.75" customHeight="1" x14ac:dyDescent="0.25">
      <c r="A7" s="43" t="s">
        <v>9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014" ht="123" customHeight="1" x14ac:dyDescent="0.25">
      <c r="A8" s="22"/>
      <c r="B8" s="44" t="s">
        <v>10</v>
      </c>
      <c r="C8" s="44"/>
      <c r="D8" s="44"/>
      <c r="E8" s="44"/>
      <c r="F8" s="44"/>
      <c r="G8" s="44"/>
      <c r="H8" s="44"/>
      <c r="I8" s="44"/>
      <c r="J8" s="44"/>
      <c r="K8" s="44"/>
    </row>
    <row r="9" spans="1:1014" ht="32.25" customHeight="1" x14ac:dyDescent="0.25">
      <c r="A9" s="23" t="s">
        <v>11</v>
      </c>
      <c r="B9" s="45" t="s">
        <v>12</v>
      </c>
      <c r="C9" s="45"/>
      <c r="D9" s="45"/>
      <c r="E9" s="45"/>
      <c r="F9" s="46"/>
      <c r="G9" s="46"/>
      <c r="H9" s="46"/>
      <c r="I9" s="46"/>
      <c r="J9" s="46"/>
      <c r="K9" s="46"/>
    </row>
    <row r="10" spans="1:1014" ht="30" customHeight="1" x14ac:dyDescent="0.25">
      <c r="A10" s="24" t="s">
        <v>13</v>
      </c>
      <c r="B10" s="45" t="s">
        <v>14</v>
      </c>
      <c r="C10" s="45"/>
      <c r="D10" s="45"/>
      <c r="E10" s="45"/>
      <c r="F10" s="46"/>
      <c r="G10" s="46"/>
      <c r="H10" s="46"/>
      <c r="I10" s="46"/>
      <c r="J10" s="46"/>
      <c r="K10" s="46"/>
    </row>
    <row r="11" spans="1:1014" s="3" customFormat="1" ht="78" customHeight="1" x14ac:dyDescent="0.25">
      <c r="A11" s="48" t="s">
        <v>0</v>
      </c>
      <c r="B11" s="48" t="s">
        <v>20</v>
      </c>
      <c r="C11" s="48" t="s">
        <v>1</v>
      </c>
      <c r="D11" s="48" t="s">
        <v>2</v>
      </c>
      <c r="E11" s="48" t="s">
        <v>21</v>
      </c>
      <c r="F11" s="48"/>
      <c r="G11" s="48"/>
      <c r="H11" s="48" t="s">
        <v>3</v>
      </c>
      <c r="I11" s="19" t="s">
        <v>4</v>
      </c>
      <c r="J11" s="19" t="s">
        <v>5</v>
      </c>
      <c r="K11" s="19" t="s">
        <v>6</v>
      </c>
    </row>
    <row r="12" spans="1:1014" ht="67.900000000000006" customHeight="1" x14ac:dyDescent="0.25">
      <c r="A12" s="48"/>
      <c r="B12" s="48"/>
      <c r="C12" s="48"/>
      <c r="D12" s="48"/>
      <c r="E12" s="19" t="s">
        <v>25</v>
      </c>
      <c r="F12" s="32" t="s">
        <v>26</v>
      </c>
      <c r="G12" s="32" t="s">
        <v>27</v>
      </c>
      <c r="H12" s="48"/>
      <c r="I12" s="25"/>
      <c r="J12" s="25"/>
      <c r="K12" s="25"/>
    </row>
    <row r="13" spans="1:1014" x14ac:dyDescent="0.25">
      <c r="A13" s="19"/>
      <c r="B13" s="15" t="s">
        <v>7</v>
      </c>
      <c r="C13" s="19"/>
      <c r="D13" s="19"/>
      <c r="E13" s="19"/>
      <c r="F13" s="19"/>
      <c r="G13" s="19"/>
      <c r="H13" s="19"/>
      <c r="I13" s="25"/>
      <c r="J13" s="25"/>
      <c r="K13" s="25"/>
    </row>
    <row r="14" spans="1:1014" s="18" customFormat="1" ht="94.5" x14ac:dyDescent="0.25">
      <c r="A14" s="26">
        <v>1</v>
      </c>
      <c r="B14" s="16" t="s">
        <v>30</v>
      </c>
      <c r="C14" s="17" t="s">
        <v>29</v>
      </c>
      <c r="D14" s="17">
        <v>12</v>
      </c>
      <c r="E14" s="10">
        <v>40000</v>
      </c>
      <c r="F14" s="10">
        <v>43854.23</v>
      </c>
      <c r="G14" s="10">
        <v>45000</v>
      </c>
      <c r="H14" s="11">
        <f>AVERAGE(E14:G14)</f>
        <v>42951.41</v>
      </c>
      <c r="I14" s="9">
        <f>_xlfn.VAR.S(E14:G14)^0.5</f>
        <v>2619.4108047994309</v>
      </c>
      <c r="J14" s="9">
        <f>(I14/H14)*100</f>
        <v>6.0985443895775031</v>
      </c>
      <c r="K14" s="33">
        <f>H14*D14</f>
        <v>515416.92000000004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</row>
    <row r="15" spans="1:1014" ht="23.25" x14ac:dyDescent="0.25">
      <c r="A15" s="20"/>
      <c r="B15" s="27" t="s">
        <v>22</v>
      </c>
      <c r="C15" s="28"/>
      <c r="D15" s="28"/>
      <c r="E15" s="31">
        <f>E14*D14</f>
        <v>480000</v>
      </c>
      <c r="F15" s="31">
        <f>F14*D14</f>
        <v>526250.76</v>
      </c>
      <c r="G15" s="31">
        <f>G14*D14</f>
        <v>540000</v>
      </c>
      <c r="H15" s="29"/>
      <c r="I15" s="29"/>
      <c r="J15" s="29"/>
      <c r="K15" s="30">
        <f>SUM(K14:K14)</f>
        <v>515416.92000000004</v>
      </c>
    </row>
    <row r="16" spans="1:1014" s="6" customFormat="1" x14ac:dyDescent="0.25">
      <c r="A16" s="1"/>
      <c r="B16" s="1"/>
      <c r="C16" s="1"/>
      <c r="D16" s="1"/>
      <c r="E16" s="7"/>
      <c r="F16" s="1"/>
      <c r="G16" s="1"/>
      <c r="H16" s="1"/>
      <c r="I16" s="1"/>
      <c r="J16" s="1"/>
      <c r="K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</row>
    <row r="18" spans="1:11" ht="47.25" customHeight="1" x14ac:dyDescent="0.25">
      <c r="A18" s="49" t="s">
        <v>15</v>
      </c>
      <c r="B18" s="49"/>
      <c r="C18" s="49"/>
      <c r="D18" s="49"/>
      <c r="E18" s="49"/>
      <c r="F18" s="50" t="s">
        <v>16</v>
      </c>
      <c r="G18" s="50"/>
      <c r="H18" s="50"/>
      <c r="I18" s="50"/>
      <c r="J18" s="50"/>
      <c r="K18" s="50"/>
    </row>
    <row r="19" spans="1:11" ht="57" customHeight="1" x14ac:dyDescent="0.25">
      <c r="A19" s="51" t="s">
        <v>17</v>
      </c>
      <c r="B19" s="51"/>
      <c r="C19" s="51"/>
      <c r="D19" s="51"/>
      <c r="E19" s="51"/>
      <c r="F19" s="50" t="s">
        <v>18</v>
      </c>
      <c r="G19" s="50"/>
      <c r="H19" s="50"/>
      <c r="I19" s="50"/>
      <c r="J19" s="50"/>
      <c r="K19" s="50"/>
    </row>
    <row r="20" spans="1:11" ht="18.75" x14ac:dyDescent="0.25">
      <c r="A20" s="12"/>
      <c r="B20" s="52" t="s">
        <v>23</v>
      </c>
      <c r="C20" s="52"/>
      <c r="D20" s="52"/>
      <c r="E20" s="52"/>
      <c r="F20" s="12"/>
      <c r="G20" s="12"/>
      <c r="H20" s="12"/>
      <c r="I20" s="12"/>
      <c r="J20" s="12"/>
      <c r="K20" s="12"/>
    </row>
    <row r="21" spans="1:11" ht="1.5" customHeight="1" x14ac:dyDescent="0.25">
      <c r="A21" s="12"/>
      <c r="B21" s="12"/>
      <c r="C21" s="12"/>
      <c r="D21" s="12"/>
      <c r="E21" s="13"/>
      <c r="F21" s="12"/>
      <c r="G21" s="12"/>
      <c r="H21" s="12"/>
      <c r="I21" s="12"/>
      <c r="J21" s="12"/>
      <c r="K21" s="12"/>
    </row>
    <row r="22" spans="1:11" ht="17.25" customHeight="1" x14ac:dyDescent="0.25">
      <c r="A22" s="12"/>
      <c r="B22" s="14" t="s">
        <v>19</v>
      </c>
      <c r="C22" s="12"/>
      <c r="D22" s="12"/>
      <c r="E22" s="13"/>
      <c r="F22" s="12"/>
      <c r="G22" s="12"/>
      <c r="H22" s="12"/>
      <c r="I22" s="12"/>
      <c r="J22" s="12"/>
      <c r="K22" s="12"/>
    </row>
    <row r="23" spans="1:11" ht="42" customHeight="1" x14ac:dyDescent="0.25"/>
    <row r="50" spans="2:11" x14ac:dyDescent="0.25">
      <c r="K50" s="4"/>
    </row>
    <row r="52" spans="2:11" x14ac:dyDescent="0.25"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pans="2:11" x14ac:dyDescent="0.25">
      <c r="B53" s="5"/>
      <c r="C53" s="5"/>
      <c r="D53" s="5"/>
      <c r="E53" s="8"/>
      <c r="F53" s="5"/>
      <c r="G53" s="5"/>
      <c r="H53" s="5"/>
      <c r="I53" s="5"/>
      <c r="J53" s="5"/>
      <c r="K53" s="5"/>
    </row>
  </sheetData>
  <autoFilter ref="A13:ALZ15" xr:uid="{14F38CB7-18E8-4305-9BA9-9ECB4757E0DB}"/>
  <mergeCells count="22">
    <mergeCell ref="B52:K52"/>
    <mergeCell ref="E11:G11"/>
    <mergeCell ref="A18:E18"/>
    <mergeCell ref="F18:K18"/>
    <mergeCell ref="A19:E19"/>
    <mergeCell ref="F19:K19"/>
    <mergeCell ref="B20:E20"/>
    <mergeCell ref="A11:A12"/>
    <mergeCell ref="B11:B12"/>
    <mergeCell ref="C11:C12"/>
    <mergeCell ref="D11:D12"/>
    <mergeCell ref="H11:H12"/>
    <mergeCell ref="B8:K8"/>
    <mergeCell ref="B9:E9"/>
    <mergeCell ref="B10:E10"/>
    <mergeCell ref="F9:K9"/>
    <mergeCell ref="F10:K10"/>
    <mergeCell ref="F1:K1"/>
    <mergeCell ref="A2:K2"/>
    <mergeCell ref="A3:K3"/>
    <mergeCell ref="A4:K6"/>
    <mergeCell ref="A7:K7"/>
  </mergeCells>
  <phoneticPr fontId="7" type="noConversion"/>
  <conditionalFormatting sqref="J14">
    <cfRule type="cellIs" dxfId="0" priority="3" operator="greaterThan">
      <formula>33</formula>
    </cfRule>
  </conditionalFormatting>
  <printOptions horizontalCentered="1"/>
  <pageMargins left="0.70866141732283472" right="0.70866141732283472" top="0.74803149606299213" bottom="0.74803149606299213" header="0.51181102362204722" footer="0.51181102362204722"/>
  <pageSetup paperSize="9" scale="54" firstPageNumber="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"/>
  <sheetViews>
    <sheetView zoomScaleNormal="100" workbookViewId="0">
      <selection activeCell="O17" sqref="O17"/>
    </sheetView>
  </sheetViews>
  <sheetFormatPr defaultRowHeight="15" x14ac:dyDescent="0.25"/>
  <cols>
    <col min="1" max="1025" width="8.140625"/>
  </cols>
  <sheetData>
    <row r="1" spans="1:23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</sheetData>
  <mergeCells count="1">
    <mergeCell ref="A1:W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doronina_ta</dc:creator>
  <dc:description/>
  <cp:lastModifiedBy>Специалист по закупкам</cp:lastModifiedBy>
  <cp:revision>5</cp:revision>
  <cp:lastPrinted>2024-06-24T13:34:23Z</cp:lastPrinted>
  <dcterms:created xsi:type="dcterms:W3CDTF">2014-02-12T02:49:49Z</dcterms:created>
  <dcterms:modified xsi:type="dcterms:W3CDTF">2026-05-20T10:51:07Z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Krokoz™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