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НМЦК'!$A$1:$Q$22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7" l="1"/>
  <c r="P13" i="7" s="1"/>
  <c r="M12" i="7"/>
  <c r="M11" i="7"/>
  <c r="M10" i="7"/>
  <c r="N13" i="7"/>
  <c r="O13" i="7" s="1"/>
  <c r="N12" i="7"/>
  <c r="O12" i="7" s="1"/>
  <c r="P12" i="7"/>
  <c r="P10" i="7" l="1"/>
  <c r="P11" i="7"/>
  <c r="M9" i="7"/>
  <c r="P9" i="7" s="1"/>
  <c r="P14" i="7" s="1"/>
  <c r="N9" i="7"/>
  <c r="O9" i="7" s="1"/>
  <c r="N10" i="7"/>
  <c r="O10" i="7" s="1"/>
  <c r="N11" i="7"/>
  <c r="O11" i="7" s="1"/>
</calcChain>
</file>

<file path=xl/sharedStrings.xml><?xml version="1.0" encoding="utf-8"?>
<sst xmlns="http://schemas.openxmlformats.org/spreadsheetml/2006/main" count="37" uniqueCount="33">
  <si>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</si>
  <si>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</si>
  <si>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</si>
  <si>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</si>
  <si>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</si>
  <si>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</si>
  <si>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</si>
  <si>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</si>
  <si>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</si>
  <si>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</si>
  <si>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</si>
  <si>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</si>
  <si>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</si>
  <si>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</si>
  <si>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</si>
  <si>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</si>
  <si>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</si>
  <si>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</si>
  <si>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</si>
  <si>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</si>
  <si>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</si>
  <si>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</si>
  <si>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</si>
  <si>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</si>
  <si>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</si>
  <si>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</si>
  <si>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Дата формирования обоснования НМЦК: 29.05.2026г.</t>
  </si>
  <si>
    <t>Майка  женская</t>
  </si>
  <si>
    <t>Джемпер  женский</t>
  </si>
  <si>
    <t>Сорочка ночная женская</t>
  </si>
  <si>
    <t>Костюм спортивный женский</t>
  </si>
  <si>
    <t>Шорты трикотажные женские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</si>
  <si>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587 316,67 руб. (Пятьсот восемьдесят семь тысяч триста шестнадцать рублей) 67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</si>
</sst>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7">
    <cellStyle name="Excel Built-in Normal" xfId="2"/>
    <cellStyle name="Гиперссылка" xfId="16" builtinId="8"/>
    <cellStyle name="Обычный" xfId="0" builtinId="0"/>
    <cellStyle name="Обычный 2" xfId="3"/>
    <cellStyle name="Обычный 2 2" xfId="4"/>
    <cellStyle name="Обычный 2 3" xfId="8"/>
    <cellStyle name="Обычный 3" xfId="5"/>
    <cellStyle name="Обычный 4" xfId="6"/>
    <cellStyle name="Обычный 5" xfId="1"/>
    <cellStyle name="Обычный 6" xfId="7"/>
    <cellStyle name="Обычный 7" xfId="10"/>
    <cellStyle name="Обычный 8" xfId="9"/>
    <cellStyle name="Процентный 2" xfId="11"/>
    <cellStyle name="Процентный 2 2" xfId="12"/>
    <cellStyle name="Финансовый 2" xfId="13"/>
    <cellStyle name="Финансовый 3" xfId="14"/>
    <cellStyle name="Финансовый 3 2" xfId="15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25"/>
  <sheetViews>
    <sheetView tabSelected="1" zoomScaleNormal="100" zoomScaleSheetLayoutView="100" workbookViewId="0">
      <selection activeCell="A21" sqref="A21:Q21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19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4" t="s">
        <v>0</v>
      </c>
      <c r="B6" s="3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9" s="1" customFormat="1" ht="26.25" customHeight="1" x14ac:dyDescent="0.25">
      <c r="A7" s="37" t="s">
        <v>1</v>
      </c>
      <c r="B7" s="37" t="s">
        <v>5</v>
      </c>
      <c r="C7" s="37" t="s">
        <v>2</v>
      </c>
      <c r="D7" s="37" t="s">
        <v>3</v>
      </c>
      <c r="E7" s="41" t="s">
        <v>11</v>
      </c>
      <c r="F7" s="41"/>
      <c r="G7" s="41"/>
      <c r="H7" s="41"/>
      <c r="I7" s="41"/>
      <c r="J7" s="42"/>
      <c r="K7" s="42"/>
      <c r="L7" s="42"/>
      <c r="M7" s="38" t="s">
        <v>14</v>
      </c>
      <c r="N7" s="39" t="s">
        <v>15</v>
      </c>
      <c r="O7" s="28" t="s">
        <v>16</v>
      </c>
      <c r="P7" s="37" t="s">
        <v>17</v>
      </c>
      <c r="Q7" s="37" t="s">
        <v>9</v>
      </c>
    </row>
    <row r="8" spans="1:19" s="1" customFormat="1" ht="39.75" customHeight="1" x14ac:dyDescent="0.2">
      <c r="A8" s="37"/>
      <c r="B8" s="37"/>
      <c r="C8" s="37"/>
      <c r="D8" s="37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8"/>
      <c r="N8" s="40"/>
      <c r="O8" s="28"/>
      <c r="P8" s="37"/>
      <c r="Q8" s="37"/>
    </row>
    <row r="9" spans="1:19" s="1" customFormat="1" ht="39.75" customHeight="1" x14ac:dyDescent="0.2">
      <c r="A9" s="30">
        <v>1</v>
      </c>
      <c r="B9" s="24"/>
      <c r="C9" s="24" t="s">
        <v>27</v>
      </c>
      <c r="D9" s="24" t="s">
        <v>25</v>
      </c>
      <c r="E9" s="24">
        <v>900</v>
      </c>
      <c r="F9" s="24">
        <v>910</v>
      </c>
      <c r="G9" s="24">
        <v>915</v>
      </c>
      <c r="H9" s="24"/>
      <c r="I9" s="24"/>
      <c r="J9" s="24"/>
      <c r="K9" s="24"/>
      <c r="L9" s="24"/>
      <c r="M9" s="31">
        <f>(E9+F9+G9)/3</f>
        <v>908.33333333333337</v>
      </c>
      <c r="N9" s="24">
        <f t="shared" ref="N9:N11" si="0">STDEV(E9,F9,G9)</f>
        <v>7.6376261582597342</v>
      </c>
      <c r="O9" s="24">
        <f t="shared" ref="O9:O11" si="1">N9/(E9+F9+G9)*100</f>
        <v>0.28027985901870583</v>
      </c>
      <c r="P9" s="24">
        <f>M9*Q9</f>
        <v>145333.33333333334</v>
      </c>
      <c r="Q9" s="24">
        <v>160</v>
      </c>
    </row>
    <row r="10" spans="1:19" s="1" customFormat="1" ht="39.75" customHeight="1" x14ac:dyDescent="0.2">
      <c r="A10" s="30">
        <v>2</v>
      </c>
      <c r="B10" s="24"/>
      <c r="C10" s="24" t="s">
        <v>28</v>
      </c>
      <c r="D10" s="24" t="s">
        <v>25</v>
      </c>
      <c r="E10" s="24">
        <v>2700</v>
      </c>
      <c r="F10" s="24">
        <v>2800</v>
      </c>
      <c r="G10" s="24">
        <v>2850</v>
      </c>
      <c r="H10" s="24"/>
      <c r="I10" s="24"/>
      <c r="J10" s="24"/>
      <c r="K10" s="24"/>
      <c r="L10" s="24"/>
      <c r="M10" s="32">
        <f t="shared" ref="M10:M13" si="2">(E10+F10+G10)/3</f>
        <v>2783.3333333333335</v>
      </c>
      <c r="N10" s="24">
        <f t="shared" si="0"/>
        <v>76.376261582597337</v>
      </c>
      <c r="O10" s="24">
        <f t="shared" si="1"/>
        <v>0.91468576745625552</v>
      </c>
      <c r="P10" s="24">
        <f t="shared" ref="P10:P11" si="3">M10*Q10</f>
        <v>250500</v>
      </c>
      <c r="Q10" s="24">
        <v>90</v>
      </c>
    </row>
    <row r="11" spans="1:19" s="1" customFormat="1" ht="39.75" customHeight="1" x14ac:dyDescent="0.2">
      <c r="A11" s="30">
        <v>3</v>
      </c>
      <c r="B11" s="24"/>
      <c r="C11" s="24" t="s">
        <v>29</v>
      </c>
      <c r="D11" s="24" t="s">
        <v>25</v>
      </c>
      <c r="E11" s="24">
        <v>1200</v>
      </c>
      <c r="F11" s="24">
        <v>1300</v>
      </c>
      <c r="G11" s="24">
        <v>1320</v>
      </c>
      <c r="H11" s="24"/>
      <c r="I11" s="24"/>
      <c r="J11" s="24"/>
      <c r="K11" s="24"/>
      <c r="L11" s="24"/>
      <c r="M11" s="32">
        <f t="shared" si="2"/>
        <v>1273.3333333333333</v>
      </c>
      <c r="N11" s="24">
        <f t="shared" si="0"/>
        <v>64.291005073286371</v>
      </c>
      <c r="O11" s="24">
        <f t="shared" si="1"/>
        <v>1.6830106040127322</v>
      </c>
      <c r="P11" s="24">
        <f t="shared" si="3"/>
        <v>38200</v>
      </c>
      <c r="Q11" s="24">
        <v>30</v>
      </c>
    </row>
    <row r="12" spans="1:19" s="1" customFormat="1" ht="39.75" customHeight="1" x14ac:dyDescent="0.2">
      <c r="A12" s="30">
        <v>4</v>
      </c>
      <c r="B12" s="24"/>
      <c r="C12" s="24" t="s">
        <v>30</v>
      </c>
      <c r="D12" s="24" t="s">
        <v>25</v>
      </c>
      <c r="E12" s="24">
        <v>4200</v>
      </c>
      <c r="F12" s="24">
        <v>4300</v>
      </c>
      <c r="G12" s="24">
        <v>4330</v>
      </c>
      <c r="H12" s="24"/>
      <c r="I12" s="24"/>
      <c r="J12" s="24"/>
      <c r="K12" s="24"/>
      <c r="L12" s="24"/>
      <c r="M12" s="32">
        <f t="shared" si="2"/>
        <v>4276.666666666667</v>
      </c>
      <c r="N12" s="24">
        <f t="shared" ref="N12:N13" si="4">STDEV(E12,F12,G12)</f>
        <v>68.068592855540459</v>
      </c>
      <c r="O12" s="24">
        <f t="shared" ref="O12:O13" si="5">N12/(E12+F12+G12)*100</f>
        <v>0.53054242288028419</v>
      </c>
      <c r="P12" s="24">
        <f>M12*Q12</f>
        <v>64150.000000000007</v>
      </c>
      <c r="Q12" s="24">
        <v>15</v>
      </c>
    </row>
    <row r="13" spans="1:19" s="1" customFormat="1" ht="39.75" customHeight="1" x14ac:dyDescent="0.2">
      <c r="A13" s="30">
        <v>5</v>
      </c>
      <c r="B13" s="24"/>
      <c r="C13" s="24" t="s">
        <v>31</v>
      </c>
      <c r="D13" s="24" t="s">
        <v>25</v>
      </c>
      <c r="E13" s="24">
        <v>1200</v>
      </c>
      <c r="F13" s="24">
        <v>1300</v>
      </c>
      <c r="G13" s="24">
        <v>1320</v>
      </c>
      <c r="H13" s="24"/>
      <c r="I13" s="24"/>
      <c r="J13" s="24"/>
      <c r="K13" s="24"/>
      <c r="L13" s="24"/>
      <c r="M13" s="32">
        <f t="shared" si="2"/>
        <v>1273.3333333333333</v>
      </c>
      <c r="N13" s="24">
        <f t="shared" si="4"/>
        <v>64.291005073286371</v>
      </c>
      <c r="O13" s="24">
        <f t="shared" si="5"/>
        <v>1.6830106040127322</v>
      </c>
      <c r="P13" s="24">
        <f t="shared" ref="P13" si="6">M13*Q13</f>
        <v>89133.333333333328</v>
      </c>
      <c r="Q13" s="24">
        <v>70</v>
      </c>
    </row>
    <row r="14" spans="1:19" s="7" customFormat="1" ht="12.75" x14ac:dyDescent="0.2">
      <c r="A14" s="3"/>
      <c r="B14" s="3"/>
      <c r="C14" s="3"/>
      <c r="D14" s="25"/>
      <c r="E14" s="26"/>
      <c r="F14" s="26" t="s">
        <v>24</v>
      </c>
      <c r="G14" s="26"/>
      <c r="H14" s="26"/>
      <c r="I14" s="26"/>
      <c r="J14" s="26"/>
      <c r="K14" s="26"/>
      <c r="L14" s="26"/>
      <c r="M14" s="29"/>
      <c r="N14" s="26"/>
      <c r="O14" s="26"/>
      <c r="P14" s="26">
        <f>SUM(P9:P13)</f>
        <v>587316.66666666674</v>
      </c>
      <c r="Q14" s="4"/>
      <c r="S14" s="23"/>
    </row>
    <row r="15" spans="1:19" x14ac:dyDescent="0.25">
      <c r="A15" s="2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13"/>
    </row>
    <row r="16" spans="1:19" ht="15" customHeight="1" x14ac:dyDescent="0.25">
      <c r="A16" s="14" t="s">
        <v>18</v>
      </c>
      <c r="B16" s="2"/>
      <c r="C16" s="7"/>
      <c r="D16" s="27"/>
      <c r="E16" s="11"/>
      <c r="F16" s="11"/>
      <c r="G16" s="20"/>
      <c r="H16" s="11"/>
      <c r="J16" s="19"/>
      <c r="K16" s="13"/>
      <c r="L16" s="13"/>
      <c r="M16" s="13"/>
      <c r="N16" s="13"/>
      <c r="O16" s="13"/>
      <c r="P16" s="13"/>
      <c r="Q16" s="21"/>
    </row>
    <row r="17" spans="1:17" x14ac:dyDescent="0.25">
      <c r="A17" s="14" t="s">
        <v>12</v>
      </c>
      <c r="B17" s="2"/>
      <c r="C17" s="7"/>
      <c r="D17" s="27"/>
      <c r="E17" s="11"/>
      <c r="F17" s="11"/>
      <c r="G17" s="20"/>
      <c r="H17" s="11"/>
      <c r="J17" s="19"/>
      <c r="K17" s="13"/>
      <c r="L17" s="13"/>
      <c r="M17" s="13"/>
      <c r="N17" s="13"/>
      <c r="O17" s="13"/>
      <c r="P17" s="13"/>
      <c r="Q17" s="22"/>
    </row>
    <row r="18" spans="1:17" x14ac:dyDescent="0.25">
      <c r="A18" s="14" t="s">
        <v>13</v>
      </c>
      <c r="B18" s="2"/>
      <c r="C18" s="7"/>
      <c r="D18" s="27"/>
      <c r="E18" s="11"/>
      <c r="F18" s="11"/>
      <c r="G18" s="20"/>
      <c r="H18" s="11"/>
      <c r="J18" s="19"/>
      <c r="K18" s="13"/>
      <c r="L18" s="13"/>
      <c r="M18" s="13"/>
      <c r="N18" s="13"/>
      <c r="O18" s="13"/>
      <c r="P18" s="13"/>
      <c r="Q18" s="22"/>
    </row>
    <row r="19" spans="1:17" x14ac:dyDescent="0.25">
      <c r="A19" s="14"/>
      <c r="B19" s="2"/>
      <c r="C19" s="7"/>
      <c r="D19" s="13"/>
      <c r="E19" s="11"/>
      <c r="F19" s="11"/>
      <c r="G19" s="11"/>
      <c r="H19" s="11"/>
      <c r="J19" s="19"/>
      <c r="K19" s="13"/>
      <c r="L19" s="13"/>
      <c r="M19" s="13"/>
      <c r="N19" s="13"/>
      <c r="O19" s="13"/>
      <c r="P19" s="13"/>
      <c r="Q19" s="22"/>
    </row>
    <row r="20" spans="1:17" ht="32.25" customHeight="1" x14ac:dyDescent="0.25">
      <c r="A20" s="44" t="s">
        <v>32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1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18" customHeight="1" x14ac:dyDescent="0.25">
      <c r="A22" s="43" t="s">
        <v>26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ht="15.75" x14ac:dyDescent="0.25">
      <c r="A23" s="8"/>
      <c r="B23" s="45"/>
    </row>
    <row r="24" spans="1:17" ht="15.75" x14ac:dyDescent="0.25">
      <c r="A24" s="8"/>
      <c r="B24" s="45"/>
    </row>
    <row r="25" spans="1:17" ht="15.75" x14ac:dyDescent="0.25">
      <c r="A25" s="45"/>
      <c r="B25" s="45"/>
    </row>
  </sheetData>
  <mergeCells count="18">
    <mergeCell ref="A22:Q22"/>
    <mergeCell ref="A20:Q20"/>
    <mergeCell ref="B23:B24"/>
    <mergeCell ref="A25:B25"/>
    <mergeCell ref="A21:Q21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2026-05-29T07:02:46Z</dcterms:modified>
</cp:coreProperties>
</file>