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Лист1" sheetId="1" r:id="rId1"/>
    <sheet name="Лист3" sheetId="2" r:id="rId2"/>
  </sheets>
  <definedNames>
    <definedName name="_xlnm.Print_Area" localSheetId="0">Лист1!$A$1:$L$11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L8" i="1" s="1"/>
  <c r="L9" i="1" s="1"/>
  <c r="K8" i="1" l="1"/>
  <c r="F20" i="1"/>
  <c r="F14" i="1" l="1"/>
  <c r="F15" i="1" s="1"/>
  <c r="H14" i="1"/>
  <c r="H15" i="1" s="1"/>
  <c r="K14" i="1"/>
  <c r="G14" i="1"/>
  <c r="G15" i="1" s="1"/>
  <c r="F16" i="1" l="1"/>
  <c r="F17" i="1" s="1"/>
  <c r="F18" i="1" s="1"/>
</calcChain>
</file>

<file path=xl/sharedStrings.xml><?xml version="1.0" encoding="utf-8"?>
<sst xmlns="http://schemas.openxmlformats.org/spreadsheetml/2006/main" count="36" uniqueCount="33">
  <si>
    <t>Обоснование начальной (максимальной) цены контракта</t>
  </si>
  <si>
    <t>Характеристики объекта закупки</t>
  </si>
  <si>
    <t>Используемый метод определения НМЦК 
с обоснованием:</t>
  </si>
  <si>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</si>
  <si>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</si>
  <si>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</si>
  <si>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</si>
  <si>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</si>
  <si>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</si>
  <si>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</si>
  <si>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</t>
  </si>
  <si>
    <t>Итого:</t>
  </si>
  <si>
    <t>Xi-Xср</t>
  </si>
  <si>
    <t>(Xi-Xср)^2</t>
  </si>
  <si>
    <t>Сумма((Xi-Xср)^2)</t>
  </si>
  <si>
    <t>(Сумма((Xi-Xср)^2))/(n-1)</t>
  </si>
  <si>
    <t>Количество предложенией от поставщиков (временной ряд)</t>
  </si>
  <si>
    <t>КОРЕНЬ(((Сумма(Xi-Xср)^2))/(n-1)</t>
  </si>
  <si>
    <t>ИЛИ</t>
  </si>
  <si>
    <t>СТАНДОТКЛОН.В</t>
  </si>
  <si>
    <t>Коэффициент вариации</t>
  </si>
  <si>
    <t>Метод сопоставимых рыночных цен (в соответствии с приказом МЭР РФ от 02.10.2013 № 567)</t>
  </si>
  <si>
    <t>Цена в руб.</t>
  </si>
  <si>
    <t>Средняя цена в руб.</t>
  </si>
  <si>
    <t xml:space="preserve"> </t>
  </si>
  <si>
    <t>Предложение 1</t>
  </si>
  <si>
    <t>Предложение 2</t>
  </si>
  <si>
    <t>Предложение 3</t>
  </si>
  <si>
    <t>штука</t>
  </si>
  <si>
    <t>Солнечный инвертор</t>
  </si>
  <si>
    <t>Солнечный инвертор SILA VP 3000MH</t>
  </si>
  <si>
    <t>Дата подготовки обоснования НМЦК: 19.05.2026 г.</t>
  </si>
  <si>
    <t>На основании проведенного анализа рынка и расчетов, НМЦК составляет: 55758 рублей 34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</si>
</sst>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&quot;р.&quot;_-;\-* #,##0.00&quot;р.&quot;_-;_-* &quot;-&quot;??&quot;р.&quot;_-;_-@_-"/>
  </numFmts>
  <fonts count="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/>
    <xf numFmtId="164" fontId="1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Fill="1"/>
    <xf numFmtId="0" fontId="1" fillId="0" borderId="0" xfId="0" applyFont="1" applyFill="1"/>
    <xf numFmtId="43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43" fontId="3" fillId="0" borderId="1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 wrapText="1"/>
    </xf>
    <xf numFmtId="2" fontId="6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topLeftCell="A4" zoomScaleNormal="100" zoomScaleSheetLayoutView="100" workbookViewId="0">
      <selection activeCell="J17" sqref="J17"/>
    </sheetView>
  </sheetViews>
  <sheetFormatPr defaultColWidth="8.7265625" defaultRowHeight="15" customHeight="1" x14ac:dyDescent="0.3"/>
  <cols>
    <col min="1" max="1" width="11.90625" style="1" customWidth="1"/>
    <col min="2" max="2" width="20.81640625" style="1" bestFit="1" customWidth="1"/>
    <col min="3" max="3" width="17.81640625" style="1" bestFit="1" customWidth="1"/>
    <col min="4" max="4" width="17" style="1" bestFit="1" customWidth="1"/>
    <col min="5" max="5" width="12.1796875" style="1" customWidth="1"/>
    <col min="6" max="7" width="13.1796875" style="3" bestFit="1" customWidth="1"/>
    <col min="8" max="8" width="13.1796875" style="5" bestFit="1" customWidth="1"/>
    <col min="9" max="9" width="14.7265625" style="5" customWidth="1"/>
    <col min="10" max="10" width="13.453125" style="3" bestFit="1" customWidth="1"/>
    <col min="11" max="11" width="12.7265625" style="3" bestFit="1" customWidth="1"/>
    <col min="12" max="12" width="26.453125" style="3" bestFit="1" customWidth="1"/>
    <col min="13" max="13" width="27.7265625" style="1" bestFit="1" customWidth="1"/>
    <col min="14" max="14" width="18.453125" style="1" bestFit="1" customWidth="1"/>
    <col min="15" max="16384" width="8.7265625" style="1"/>
  </cols>
  <sheetData>
    <row r="1" spans="1:16" ht="20.5" x14ac:dyDescent="0.4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O1" s="6"/>
      <c r="P1" s="6"/>
    </row>
    <row r="2" spans="1:16" s="14" customFormat="1" ht="1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O2" s="6"/>
      <c r="P2" s="6"/>
    </row>
    <row r="3" spans="1:16" ht="27" customHeight="1" x14ac:dyDescent="0.3">
      <c r="A3" s="44" t="s">
        <v>1</v>
      </c>
      <c r="B3" s="46"/>
      <c r="C3" s="33" t="s">
        <v>29</v>
      </c>
      <c r="D3" s="37"/>
      <c r="E3" s="37"/>
      <c r="F3" s="37"/>
      <c r="G3" s="37"/>
      <c r="H3" s="37"/>
      <c r="I3" s="37"/>
      <c r="J3" s="37"/>
      <c r="K3" s="37"/>
      <c r="L3" s="37"/>
      <c r="O3" s="6"/>
      <c r="P3" s="6"/>
    </row>
    <row r="4" spans="1:16" ht="42" customHeight="1" x14ac:dyDescent="0.3">
      <c r="A4" s="44" t="s">
        <v>2</v>
      </c>
      <c r="B4" s="46"/>
      <c r="C4" s="38" t="s">
        <v>21</v>
      </c>
      <c r="D4" s="39"/>
      <c r="E4" s="39"/>
      <c r="F4" s="39"/>
      <c r="G4" s="39"/>
      <c r="H4" s="39"/>
      <c r="I4" s="39"/>
      <c r="J4" s="39"/>
      <c r="K4" s="39"/>
      <c r="L4" s="39"/>
      <c r="O4" s="6"/>
      <c r="P4" s="6"/>
    </row>
    <row r="5" spans="1:16" ht="17.5" customHeight="1" x14ac:dyDescent="0.3">
      <c r="A5" s="44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O5" s="6"/>
      <c r="P5" s="6"/>
    </row>
    <row r="6" spans="1:16" ht="25.5" customHeight="1" x14ac:dyDescent="0.3">
      <c r="A6" s="47" t="s">
        <v>4</v>
      </c>
      <c r="B6" s="27" t="s">
        <v>5</v>
      </c>
      <c r="C6" s="28"/>
      <c r="D6" s="47" t="s">
        <v>6</v>
      </c>
      <c r="E6" s="49" t="s">
        <v>7</v>
      </c>
      <c r="F6" s="8" t="s">
        <v>25</v>
      </c>
      <c r="G6" s="8" t="s">
        <v>26</v>
      </c>
      <c r="H6" s="8" t="s">
        <v>27</v>
      </c>
      <c r="I6" s="31" t="s">
        <v>23</v>
      </c>
      <c r="J6" s="52" t="s">
        <v>8</v>
      </c>
      <c r="K6" s="52" t="s">
        <v>9</v>
      </c>
      <c r="L6" s="41" t="s">
        <v>10</v>
      </c>
      <c r="O6" s="6"/>
      <c r="P6" s="6"/>
    </row>
    <row r="7" spans="1:16" ht="40.5" customHeight="1" x14ac:dyDescent="0.3">
      <c r="A7" s="48"/>
      <c r="B7" s="29"/>
      <c r="C7" s="30"/>
      <c r="D7" s="48"/>
      <c r="E7" s="50"/>
      <c r="F7" s="10" t="s">
        <v>22</v>
      </c>
      <c r="G7" s="8" t="s">
        <v>22</v>
      </c>
      <c r="H7" s="8" t="s">
        <v>22</v>
      </c>
      <c r="I7" s="32"/>
      <c r="J7" s="53"/>
      <c r="K7" s="53"/>
      <c r="L7" s="42"/>
      <c r="O7" s="6"/>
      <c r="P7" s="6"/>
    </row>
    <row r="8" spans="1:16" ht="40.5" customHeight="1" x14ac:dyDescent="0.3">
      <c r="A8" s="18">
        <v>1</v>
      </c>
      <c r="B8" s="33" t="s">
        <v>30</v>
      </c>
      <c r="C8" s="34"/>
      <c r="D8" s="18" t="s">
        <v>28</v>
      </c>
      <c r="E8" s="19">
        <v>1</v>
      </c>
      <c r="F8" s="17">
        <v>54958.68</v>
      </c>
      <c r="G8" s="17">
        <v>55831.040000000001</v>
      </c>
      <c r="H8" s="17">
        <v>56485.31</v>
      </c>
      <c r="I8" s="15">
        <f>AVERAGE(F8:H8)</f>
        <v>55758.343333333331</v>
      </c>
      <c r="J8" s="15">
        <f>_xlfn.STDEV.S(F8:H8)</f>
        <v>765.90690898654998</v>
      </c>
      <c r="K8" s="16">
        <f>J8/I8*100</f>
        <v>1.3736184814671084</v>
      </c>
      <c r="L8" s="20">
        <f>I8*E8</f>
        <v>55758.343333333331</v>
      </c>
      <c r="O8" s="6"/>
      <c r="P8" s="6"/>
    </row>
    <row r="9" spans="1:16" ht="14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9" t="s">
        <v>11</v>
      </c>
      <c r="L9" s="21">
        <f>L8</f>
        <v>55758.343333333331</v>
      </c>
      <c r="M9" s="7"/>
      <c r="O9" s="6"/>
      <c r="P9" s="6"/>
    </row>
    <row r="10" spans="1:16" ht="21" customHeight="1" x14ac:dyDescent="0.3">
      <c r="A10" s="40" t="s">
        <v>32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O10" s="6"/>
      <c r="P10" s="6"/>
    </row>
    <row r="11" spans="1:16" ht="14" x14ac:dyDescent="0.3">
      <c r="A11" s="36" t="s">
        <v>31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O11" s="6"/>
      <c r="P11" s="6"/>
    </row>
    <row r="12" spans="1:16" ht="14" x14ac:dyDescent="0.3">
      <c r="A12" s="2"/>
      <c r="B12" s="2"/>
      <c r="H12" s="4"/>
      <c r="I12" s="4"/>
      <c r="O12" s="6"/>
      <c r="P12" s="6"/>
    </row>
    <row r="13" spans="1:16" ht="14" x14ac:dyDescent="0.3">
      <c r="A13" s="2"/>
      <c r="B13" s="2"/>
      <c r="D13" s="23" t="s">
        <v>8</v>
      </c>
      <c r="E13" s="24"/>
      <c r="F13" s="24"/>
      <c r="G13" s="24"/>
      <c r="H13" s="24"/>
      <c r="I13" s="24"/>
      <c r="J13" s="26" t="s">
        <v>20</v>
      </c>
      <c r="K13" s="26"/>
      <c r="O13" s="6"/>
      <c r="P13" s="6"/>
    </row>
    <row r="14" spans="1:16" ht="14" x14ac:dyDescent="0.3">
      <c r="A14" s="2"/>
      <c r="B14" s="2"/>
      <c r="D14" s="22" t="s">
        <v>12</v>
      </c>
      <c r="E14" s="22"/>
      <c r="F14" s="3" t="e">
        <f>#REF!-$I$8</f>
        <v>#REF!</v>
      </c>
      <c r="G14" s="3" t="e">
        <f>#REF!-$I$8</f>
        <v>#REF!</v>
      </c>
      <c r="H14" s="3" t="e">
        <f>#REF!-$I$8</f>
        <v>#REF!</v>
      </c>
      <c r="I14" s="4"/>
      <c r="K14" s="13">
        <f>J8/I8*100</f>
        <v>1.3736184814671084</v>
      </c>
      <c r="O14" s="6"/>
      <c r="P14" s="6"/>
    </row>
    <row r="15" spans="1:16" ht="14" x14ac:dyDescent="0.3">
      <c r="A15" s="2"/>
      <c r="B15" s="2"/>
      <c r="D15" s="22" t="s">
        <v>13</v>
      </c>
      <c r="E15" s="22"/>
      <c r="F15" s="3" t="e">
        <f>F14^2</f>
        <v>#REF!</v>
      </c>
      <c r="G15" s="3" t="e">
        <f>G14^2</f>
        <v>#REF!</v>
      </c>
      <c r="H15" s="3" t="e">
        <f>H14^2</f>
        <v>#REF!</v>
      </c>
      <c r="I15" s="4"/>
      <c r="O15" s="6"/>
      <c r="P15" s="6"/>
    </row>
    <row r="16" spans="1:16" ht="14" x14ac:dyDescent="0.3">
      <c r="A16" s="2"/>
      <c r="B16" s="2"/>
      <c r="D16" s="22" t="s">
        <v>14</v>
      </c>
      <c r="E16" s="22"/>
      <c r="F16" s="3" t="e">
        <f>SUM(F15:H15)</f>
        <v>#REF!</v>
      </c>
      <c r="H16" s="4"/>
      <c r="I16" s="4"/>
      <c r="O16" s="6"/>
      <c r="P16" s="6"/>
    </row>
    <row r="17" spans="1:16" ht="42.75" customHeight="1" x14ac:dyDescent="0.3">
      <c r="A17" s="2"/>
      <c r="B17" s="2"/>
      <c r="D17" s="22" t="s">
        <v>15</v>
      </c>
      <c r="E17" s="22"/>
      <c r="F17" s="13" t="e">
        <f>F16/(I17-1)</f>
        <v>#REF!</v>
      </c>
      <c r="G17" s="25" t="s">
        <v>16</v>
      </c>
      <c r="H17" s="25"/>
      <c r="I17" s="4">
        <v>3</v>
      </c>
      <c r="O17" s="6"/>
      <c r="P17" s="6"/>
    </row>
    <row r="18" spans="1:16" ht="14" x14ac:dyDescent="0.3">
      <c r="A18" s="2"/>
      <c r="B18" s="2"/>
      <c r="C18" s="22" t="s">
        <v>17</v>
      </c>
      <c r="D18" s="22"/>
      <c r="E18" s="22"/>
      <c r="F18" s="13" t="e">
        <f>SQRT(F17)</f>
        <v>#REF!</v>
      </c>
      <c r="H18" s="4"/>
      <c r="I18" s="4"/>
      <c r="O18" s="6"/>
      <c r="P18" s="6"/>
    </row>
    <row r="19" spans="1:16" ht="14" x14ac:dyDescent="0.3">
      <c r="A19" s="2"/>
      <c r="B19" s="2"/>
      <c r="F19" s="13"/>
      <c r="H19" s="4"/>
      <c r="I19" s="4"/>
      <c r="O19" s="6"/>
      <c r="P19" s="6"/>
    </row>
    <row r="20" spans="1:16" ht="14" x14ac:dyDescent="0.3">
      <c r="A20" s="2"/>
      <c r="B20" s="2"/>
      <c r="C20" s="1" t="s">
        <v>18</v>
      </c>
      <c r="D20" s="22" t="s">
        <v>19</v>
      </c>
      <c r="E20" s="22"/>
      <c r="F20" s="13" t="e">
        <f>_xlfn.STDEV.S(#REF!)</f>
        <v>#REF!</v>
      </c>
      <c r="H20" s="4"/>
      <c r="I20" s="4"/>
      <c r="O20" s="6"/>
      <c r="P20" s="6"/>
    </row>
    <row r="21" spans="1:16" ht="14" x14ac:dyDescent="0.3">
      <c r="A21" s="2"/>
      <c r="B21" s="2"/>
      <c r="H21" s="4"/>
      <c r="I21" s="4"/>
      <c r="O21" s="6"/>
      <c r="P21" s="6"/>
    </row>
    <row r="22" spans="1:16" ht="14" x14ac:dyDescent="0.3">
      <c r="A22" s="2"/>
      <c r="B22" s="2"/>
      <c r="H22" s="4"/>
      <c r="I22" s="4"/>
      <c r="L22" s="3" t="s">
        <v>24</v>
      </c>
      <c r="O22" s="6"/>
      <c r="P22" s="6"/>
    </row>
    <row r="23" spans="1:16" ht="14" x14ac:dyDescent="0.3">
      <c r="A23" s="2"/>
      <c r="B23" s="2"/>
      <c r="H23" s="4"/>
      <c r="I23" s="4"/>
      <c r="O23" s="6"/>
      <c r="P23" s="6"/>
    </row>
    <row r="24" spans="1:16" ht="14" x14ac:dyDescent="0.3">
      <c r="A24" s="2"/>
      <c r="B24" s="2"/>
      <c r="O24" s="6"/>
      <c r="P24" s="6"/>
    </row>
    <row r="25" spans="1:16" ht="14" x14ac:dyDescent="0.3">
      <c r="O25" s="6"/>
      <c r="P25" s="6"/>
    </row>
    <row r="26" spans="1:16" ht="14" x14ac:dyDescent="0.3">
      <c r="O26" s="6"/>
      <c r="P26" s="6"/>
    </row>
    <row r="27" spans="1:16" ht="14" x14ac:dyDescent="0.3">
      <c r="O27" s="6"/>
      <c r="P27" s="6"/>
    </row>
    <row r="28" spans="1:16" ht="14.5" x14ac:dyDescent="0.35">
      <c r="A28" s="11"/>
      <c r="B28"/>
      <c r="C28"/>
      <c r="D28"/>
      <c r="E28"/>
      <c r="F28"/>
      <c r="O28" s="6"/>
      <c r="P28" s="6"/>
    </row>
    <row r="29" spans="1:16" ht="14.5" x14ac:dyDescent="0.35">
      <c r="A29" s="12"/>
      <c r="B29"/>
      <c r="C29"/>
      <c r="D29"/>
      <c r="E29"/>
      <c r="F29" s="12"/>
      <c r="O29" s="6"/>
      <c r="P29" s="6"/>
    </row>
    <row r="30" spans="1:16" ht="14.5" x14ac:dyDescent="0.35">
      <c r="A30" s="12"/>
      <c r="B30" s="11"/>
      <c r="C30"/>
      <c r="D30"/>
      <c r="E30"/>
      <c r="F30"/>
      <c r="G30"/>
      <c r="O30" s="6"/>
      <c r="P30" s="6"/>
    </row>
    <row r="31" spans="1:16" ht="14.5" x14ac:dyDescent="0.35">
      <c r="A31"/>
      <c r="B31" s="12"/>
      <c r="C31" s="12"/>
      <c r="D31"/>
      <c r="E31"/>
      <c r="F31" s="11"/>
      <c r="G31"/>
      <c r="O31" s="6"/>
      <c r="P31" s="6"/>
    </row>
    <row r="32" spans="1:16" ht="14.5" x14ac:dyDescent="0.35">
      <c r="A32"/>
      <c r="B32" s="12"/>
      <c r="C32" s="12"/>
      <c r="D32"/>
      <c r="E32"/>
      <c r="F32"/>
      <c r="G32" s="11"/>
      <c r="H32" s="1"/>
      <c r="I32" s="1"/>
      <c r="J32" s="1"/>
      <c r="K32" s="1"/>
      <c r="L32" s="1"/>
      <c r="O32" s="6"/>
      <c r="P32" s="6"/>
    </row>
    <row r="33" spans="2:16" ht="14.5" x14ac:dyDescent="0.35">
      <c r="B33"/>
      <c r="C33" s="12"/>
      <c r="D33"/>
      <c r="E33"/>
      <c r="F33"/>
      <c r="G33"/>
      <c r="H33" s="1"/>
      <c r="I33" s="1"/>
      <c r="J33" s="1"/>
      <c r="K33" s="1"/>
      <c r="L33" s="1"/>
      <c r="O33" s="6"/>
      <c r="P33" s="6"/>
    </row>
    <row r="34" spans="2:16" ht="14.5" x14ac:dyDescent="0.35">
      <c r="B34"/>
      <c r="C34"/>
      <c r="D34"/>
      <c r="E34"/>
      <c r="F34"/>
      <c r="G34"/>
      <c r="H34" s="1"/>
      <c r="I34" s="1"/>
      <c r="J34" s="1"/>
      <c r="K34" s="1"/>
      <c r="L34" s="1"/>
      <c r="O34" s="6"/>
      <c r="P34" s="6"/>
    </row>
    <row r="35" spans="2:16" ht="14" x14ac:dyDescent="0.3">
      <c r="F35" s="1"/>
      <c r="G35" s="1"/>
      <c r="H35" s="1"/>
      <c r="I35" s="1"/>
      <c r="J35" s="1"/>
      <c r="K35" s="1"/>
      <c r="L35" s="1"/>
      <c r="O35" s="6"/>
      <c r="P35" s="6"/>
    </row>
    <row r="36" spans="2:16" ht="14" x14ac:dyDescent="0.3">
      <c r="F36" s="1"/>
      <c r="G36" s="1"/>
      <c r="H36" s="1"/>
      <c r="I36" s="1"/>
      <c r="J36" s="1"/>
      <c r="K36" s="1"/>
      <c r="L36" s="1"/>
      <c r="O36" s="6"/>
      <c r="P36" s="6"/>
    </row>
    <row r="37" spans="2:16" ht="14" x14ac:dyDescent="0.3">
      <c r="F37" s="1"/>
      <c r="G37" s="1"/>
      <c r="H37" s="1"/>
      <c r="I37" s="1"/>
      <c r="J37" s="1"/>
      <c r="K37" s="1"/>
      <c r="L37" s="1"/>
      <c r="O37" s="6"/>
      <c r="P37" s="6"/>
    </row>
    <row r="38" spans="2:16" ht="14" x14ac:dyDescent="0.3">
      <c r="F38" s="1"/>
      <c r="G38" s="1"/>
      <c r="H38" s="1"/>
      <c r="I38" s="1"/>
      <c r="J38" s="1"/>
      <c r="K38" s="1"/>
      <c r="L38" s="1"/>
      <c r="O38" s="6"/>
      <c r="P38" s="6"/>
    </row>
    <row r="39" spans="2:16" ht="14" x14ac:dyDescent="0.3">
      <c r="F39" s="1"/>
      <c r="G39" s="1"/>
      <c r="H39" s="1"/>
      <c r="I39" s="1"/>
      <c r="J39" s="1"/>
      <c r="K39" s="1"/>
      <c r="L39" s="1"/>
      <c r="O39" s="6"/>
      <c r="P39" s="6"/>
    </row>
    <row r="40" spans="2:16" ht="14" x14ac:dyDescent="0.3">
      <c r="F40" s="1"/>
      <c r="G40" s="1"/>
      <c r="H40" s="1"/>
      <c r="I40" s="1"/>
      <c r="J40" s="1"/>
      <c r="K40" s="1"/>
      <c r="L40" s="1"/>
      <c r="O40" s="6"/>
      <c r="P40" s="6"/>
    </row>
    <row r="41" spans="2:16" ht="14" x14ac:dyDescent="0.3">
      <c r="F41" s="1"/>
      <c r="G41" s="1"/>
      <c r="H41" s="1"/>
      <c r="I41" s="1"/>
      <c r="J41" s="1"/>
      <c r="K41" s="1"/>
      <c r="L41" s="1"/>
      <c r="O41" s="6"/>
      <c r="P41" s="6"/>
    </row>
    <row r="42" spans="2:16" ht="14" x14ac:dyDescent="0.3">
      <c r="F42" s="1"/>
      <c r="G42" s="1"/>
      <c r="H42" s="1"/>
      <c r="I42" s="1"/>
      <c r="J42" s="1"/>
      <c r="K42" s="1"/>
      <c r="L42" s="1"/>
      <c r="O42" s="6"/>
      <c r="P42" s="6"/>
    </row>
    <row r="43" spans="2:16" ht="14" x14ac:dyDescent="0.3">
      <c r="F43" s="1"/>
      <c r="G43" s="1"/>
      <c r="H43" s="1"/>
      <c r="I43" s="1"/>
      <c r="J43" s="1"/>
      <c r="K43" s="1"/>
      <c r="L43" s="1"/>
      <c r="O43" s="6"/>
      <c r="P43" s="6"/>
    </row>
    <row r="44" spans="2:16" ht="14" x14ac:dyDescent="0.3">
      <c r="F44" s="1"/>
      <c r="G44" s="1"/>
      <c r="H44" s="1"/>
      <c r="I44" s="1"/>
      <c r="J44" s="1"/>
      <c r="K44" s="1"/>
      <c r="L44" s="1"/>
      <c r="O44" s="6"/>
      <c r="P44" s="6"/>
    </row>
    <row r="45" spans="2:16" ht="14" x14ac:dyDescent="0.3">
      <c r="F45" s="1"/>
      <c r="G45" s="1"/>
      <c r="H45" s="1"/>
      <c r="I45" s="1"/>
      <c r="J45" s="1"/>
      <c r="K45" s="1"/>
      <c r="L45" s="1"/>
      <c r="O45" s="6"/>
      <c r="P45" s="6"/>
    </row>
    <row r="46" spans="2:16" ht="14" x14ac:dyDescent="0.3">
      <c r="F46" s="1"/>
      <c r="G46" s="1"/>
      <c r="H46" s="1"/>
      <c r="I46" s="1"/>
      <c r="J46" s="1"/>
      <c r="K46" s="1"/>
      <c r="L46" s="1"/>
      <c r="O46" s="6"/>
      <c r="P46" s="6"/>
    </row>
    <row r="47" spans="2:16" ht="14" x14ac:dyDescent="0.3">
      <c r="F47" s="1"/>
      <c r="G47" s="1"/>
      <c r="H47" s="1"/>
      <c r="I47" s="1"/>
      <c r="J47" s="1"/>
      <c r="K47" s="1"/>
      <c r="L47" s="1"/>
      <c r="O47" s="6"/>
      <c r="P47" s="6"/>
    </row>
    <row r="48" spans="2:16" ht="14" x14ac:dyDescent="0.3">
      <c r="F48" s="1"/>
      <c r="G48" s="1"/>
      <c r="H48" s="1"/>
      <c r="I48" s="1"/>
      <c r="J48" s="1"/>
      <c r="K48" s="1"/>
      <c r="L48" s="1"/>
      <c r="O48" s="6"/>
      <c r="P48" s="6"/>
    </row>
    <row r="49" spans="6:16" ht="14" x14ac:dyDescent="0.3">
      <c r="F49" s="1"/>
      <c r="G49" s="1"/>
      <c r="H49" s="1"/>
      <c r="I49" s="1"/>
      <c r="J49" s="1"/>
      <c r="K49" s="1"/>
      <c r="L49" s="1"/>
      <c r="O49" s="6"/>
      <c r="P49" s="6"/>
    </row>
    <row r="50" spans="6:16" ht="14" x14ac:dyDescent="0.3">
      <c r="F50" s="1"/>
      <c r="G50" s="1"/>
      <c r="H50" s="1"/>
      <c r="I50" s="1"/>
      <c r="J50" s="1"/>
      <c r="K50" s="1"/>
      <c r="L50" s="1"/>
      <c r="O50" s="6"/>
      <c r="P50" s="6"/>
    </row>
    <row r="51" spans="6:16" ht="14" x14ac:dyDescent="0.3">
      <c r="F51" s="1"/>
      <c r="G51" s="1"/>
      <c r="H51" s="1"/>
      <c r="I51" s="1"/>
      <c r="J51" s="1"/>
      <c r="K51" s="1"/>
      <c r="L51" s="1"/>
      <c r="O51" s="6"/>
      <c r="P51" s="6"/>
    </row>
    <row r="52" spans="6:16" ht="14" x14ac:dyDescent="0.3">
      <c r="F52" s="1"/>
      <c r="G52" s="1"/>
      <c r="H52" s="1"/>
      <c r="I52" s="1"/>
      <c r="J52" s="1"/>
      <c r="K52" s="1"/>
      <c r="L52" s="1"/>
      <c r="O52" s="6"/>
      <c r="P52" s="6"/>
    </row>
    <row r="53" spans="6:16" ht="14" x14ac:dyDescent="0.3">
      <c r="F53" s="1"/>
      <c r="G53" s="1"/>
      <c r="H53" s="1"/>
      <c r="I53" s="1"/>
      <c r="J53" s="1"/>
      <c r="K53" s="1"/>
      <c r="L53" s="1"/>
      <c r="O53" s="6"/>
      <c r="P53" s="6"/>
    </row>
    <row r="54" spans="6:16" ht="14" x14ac:dyDescent="0.3">
      <c r="F54" s="1"/>
      <c r="G54" s="1"/>
      <c r="H54" s="1"/>
      <c r="I54" s="1"/>
      <c r="J54" s="1"/>
      <c r="K54" s="1"/>
      <c r="L54" s="1"/>
      <c r="O54" s="6"/>
      <c r="P54" s="6"/>
    </row>
    <row r="55" spans="6:16" ht="14" x14ac:dyDescent="0.3">
      <c r="F55" s="1"/>
      <c r="G55" s="1"/>
      <c r="H55" s="1"/>
      <c r="I55" s="1"/>
      <c r="J55" s="1"/>
      <c r="K55" s="1"/>
      <c r="L55" s="1"/>
      <c r="O55" s="6"/>
      <c r="P55" s="6"/>
    </row>
    <row r="56" spans="6:16" ht="14" x14ac:dyDescent="0.3">
      <c r="F56" s="1"/>
      <c r="G56" s="1"/>
      <c r="H56" s="1"/>
      <c r="I56" s="1"/>
      <c r="J56" s="1"/>
      <c r="K56" s="1"/>
      <c r="L56" s="1"/>
      <c r="O56" s="6"/>
      <c r="P56" s="6"/>
    </row>
    <row r="57" spans="6:16" ht="14" x14ac:dyDescent="0.3">
      <c r="F57" s="1"/>
      <c r="G57" s="1"/>
      <c r="H57" s="1"/>
      <c r="I57" s="1"/>
      <c r="J57" s="1"/>
      <c r="K57" s="1"/>
      <c r="L57" s="1"/>
      <c r="O57" s="6"/>
      <c r="P57" s="6"/>
    </row>
    <row r="58" spans="6:16" ht="14" x14ac:dyDescent="0.3">
      <c r="F58" s="1"/>
      <c r="G58" s="1"/>
      <c r="H58" s="1"/>
      <c r="I58" s="1"/>
      <c r="J58" s="1"/>
      <c r="K58" s="1"/>
      <c r="L58" s="1"/>
      <c r="O58" s="6"/>
      <c r="P58" s="6"/>
    </row>
    <row r="59" spans="6:16" ht="14" x14ac:dyDescent="0.3">
      <c r="F59" s="1"/>
      <c r="G59" s="1"/>
      <c r="H59" s="1"/>
      <c r="I59" s="1"/>
      <c r="J59" s="1"/>
      <c r="K59" s="1"/>
      <c r="L59" s="1"/>
      <c r="O59" s="6"/>
      <c r="P59" s="6"/>
    </row>
    <row r="60" spans="6:16" ht="14" x14ac:dyDescent="0.3">
      <c r="F60" s="1"/>
      <c r="G60" s="1"/>
      <c r="H60" s="1"/>
      <c r="I60" s="1"/>
      <c r="J60" s="1"/>
      <c r="K60" s="1"/>
      <c r="L60" s="1"/>
      <c r="O60" s="6"/>
      <c r="P60" s="6"/>
    </row>
  </sheetData>
  <mergeCells count="28">
    <mergeCell ref="J6:J7"/>
    <mergeCell ref="K6:K7"/>
    <mergeCell ref="A3:B3"/>
    <mergeCell ref="A4:B4"/>
    <mergeCell ref="J13:K13"/>
    <mergeCell ref="B6:C7"/>
    <mergeCell ref="I6:I7"/>
    <mergeCell ref="B8:C8"/>
    <mergeCell ref="A1:L1"/>
    <mergeCell ref="A11:L11"/>
    <mergeCell ref="C3:L3"/>
    <mergeCell ref="C4:L4"/>
    <mergeCell ref="A10:L10"/>
    <mergeCell ref="L6:L7"/>
    <mergeCell ref="A9:J9"/>
    <mergeCell ref="A5:L5"/>
    <mergeCell ref="D6:D7"/>
    <mergeCell ref="A6:A7"/>
    <mergeCell ref="E6:E7"/>
    <mergeCell ref="A2:L2"/>
    <mergeCell ref="C18:E18"/>
    <mergeCell ref="D20:E20"/>
    <mergeCell ref="D13:I13"/>
    <mergeCell ref="D14:E14"/>
    <mergeCell ref="D15:E15"/>
    <mergeCell ref="D16:E16"/>
    <mergeCell ref="D17:E17"/>
    <mergeCell ref="G17:H17"/>
  </mergeCells>
  <pageMargins left="0.23622047244094491" right="0.23622047244094491" top="4.5289855072463768E-2" bottom="0.20833333333333334" header="0.31496062992125984" footer="0.31496062992125984"/>
  <pageSetup paperSize="9" scale="76" orientation="landscape" useFirstPageNumber="1" r:id="rId1"/>
  <headerFooter alignWithMargins="0"/>
  <ignoredErrors>
    <ignoredError sqref="F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customHeight="1" x14ac:dyDescent="0.35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enh</dc:creator>
  <cp:lastModifiedBy>enh</cp:lastModifiedBy>
  <dcterms:created xsi:type="dcterms:W3CDTF">2018-06-26T08:31:42Z</dcterms:created>
  <dcterms:modified xsi:type="dcterms:W3CDTF">2026-05-25T14:50:10Z</dcterms:modified>
</cp:coreProperties>
</file>