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39 Книги повторно (Субсидии ГКПД)\"/>
    </mc:Choice>
  </mc:AlternateContent>
  <xr:revisionPtr revIDLastSave="0" documentId="13_ncr:1_{56D46545-B173-4491-A6C6-A695A10B49BC}"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s>
  <definedNames>
    <definedName name="_xlnm._FilterDatabase" localSheetId="0" hidden="1">'Расчет цены '!$A$10:$S$15</definedName>
    <definedName name="OLE_LINK16" localSheetId="0">'Расчет цены '!#REF!</definedName>
    <definedName name="_xlnm.Print_Titles" localSheetId="0">'Расчет цены '!$8:$10</definedName>
    <definedName name="_xlnm.Print_Area" localSheetId="0">'Расчет цены '!$A$1:$N$31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3" l="1"/>
  <c r="M13" i="3"/>
  <c r="M12" i="3"/>
  <c r="M11" i="3"/>
  <c r="L12" i="3"/>
  <c r="N12" i="3" s="1"/>
  <c r="K12" i="3"/>
  <c r="H12" i="3"/>
  <c r="I12" i="3" s="1"/>
  <c r="J12" i="3" s="1"/>
  <c r="L14" i="3" l="1"/>
  <c r="N14" i="3" s="1"/>
  <c r="K14" i="3"/>
  <c r="H14" i="3"/>
  <c r="I14" i="3" s="1"/>
  <c r="J14" i="3" s="1"/>
  <c r="L13" i="3"/>
  <c r="N13" i="3" s="1"/>
  <c r="K13" i="3"/>
  <c r="H13" i="3"/>
  <c r="I13" i="3" s="1"/>
  <c r="J13" i="3" s="1"/>
  <c r="L11" i="3"/>
  <c r="N11" i="3" s="1"/>
  <c r="K11" i="3"/>
  <c r="H11" i="3"/>
  <c r="I11" i="3" s="1"/>
  <c r="J11" i="3" s="1"/>
  <c r="N15" i="3" l="1"/>
  <c r="E17" i="3" s="1"/>
</calcChain>
</file>

<file path=xl/sharedStrings.xml><?xml version="1.0" encoding="utf-8"?>
<sst xmlns="http://schemas.openxmlformats.org/spreadsheetml/2006/main" count="37" uniqueCount="34">
  <si>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</si>
  <si>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</si>
  <si>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</si>
  <si>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</si>
  <si>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</si>
  <si>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</si>
  <si>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</si>
  <si>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</si>
  <si>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</si>
  <si>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</si>
  <si>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</si>
  <si>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</si>
  <si>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</si>
  <si>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</si>
  <si>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</si>
  <si>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</si>
  <si>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</si>
  <si>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</si>
  <si>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</si>
  <si>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</si>
  <si>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</si>
  <si>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</si>
  <si>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</si>
  <si>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</si>
  <si>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</si>
  <si>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</si>
  <si>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Поставка книг детских для помещения "группа кратковременного пребывания детей" РГУ имени С.А. Есенина, расположенного по адресу: г.Рязань, ул. Свободы, д.46.</t>
  </si>
  <si>
    <t>Энциклопедия для детей в твердом переплете</t>
  </si>
  <si>
    <t>Познавательные книги для детей в твердом переплете</t>
  </si>
  <si>
    <t>Сказки для детей в твердом переплете</t>
  </si>
  <si>
    <t>Рассказы для детей в твердом переплете</t>
  </si>
  <si>
    <t>Начальная (максимальная) цена договора на поставку книг детских для помещения "группа кратковременного пребывания детей" РГУ имени С.А. Есенина, расположенного по адресу: г.Рязань, ул. Свободы, д.46  определена на основе минимальной цены из 3-х коммерческих предложений методом анализа рынка (всего запрошено 3 коммерческих предложений)</t>
  </si>
  <si>
    <t>Цена за единицу (минимальная цена) (руб.)</t>
  </si>
  <si>
    <t>(Сорок восемь тысяч шестьдесят шесть) рублей 40 копеек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</si>
</sst>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2"/>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2"/>
      <color rgb="FF000000"/>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9" fontId="9" fillId="0" borderId="2">
      <alignment vertical="top" wrapText="1"/>
    </xf>
  </cellStyleXfs>
  <cellXfs count="41">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0" fontId="4" fillId="0" borderId="0" xfId="0" applyFont="1" applyAlignment="1">
      <alignment vertical="center"/>
    </xf>
    <xf numFmtId="4" fontId="2" fillId="0" borderId="0" xfId="0" applyNumberFormat="1" applyFont="1"/>
    <xf numFmtId="4" fontId="11" fillId="0" borderId="0" xfId="0" applyNumberFormat="1" applyFont="1"/>
    <xf numFmtId="0" fontId="4" fillId="0" borderId="3" xfId="0" applyFont="1" applyBorder="1" applyAlignment="1">
      <alignment vertical="center"/>
    </xf>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vertical="center"/>
    </xf>
    <xf numFmtId="0" fontId="4" fillId="0" borderId="6" xfId="0" applyFont="1" applyBorder="1" applyAlignment="1">
      <alignment vertical="center"/>
    </xf>
    <xf numFmtId="4" fontId="8" fillId="0" borderId="6"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0"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 fillId="0" borderId="6" xfId="0" applyNumberFormat="1" applyFont="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18</xdr:col>
      <xdr:colOff>266700</xdr:colOff>
      <xdr:row>9</xdr:row>
      <xdr:rowOff>1400175</xdr:rowOff>
    </xdr:from>
    <xdr:to>
      <xdr:col>18</xdr:col>
      <xdr:colOff>419100</xdr:colOff>
      <xdr:row>9</xdr:row>
      <xdr:rowOff>1628775</xdr:rowOff>
    </xdr:to>
    <xdr:pic>
      <xdr:nvPicPr>
        <xdr:cNvPr id="7" name="Picture 6">
          <a:extLst>
            <a:ext uri="{FF2B5EF4-FFF2-40B4-BE49-F238E27FC236}">
              <a16:creationId xmlns:a16="http://schemas.microsoft.com/office/drawing/2014/main" id="{8897F164-0D68-482B-9A98-1570A54604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621000" y="42481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twoCellAnchor>
    <xdr:from>
      <xdr:col>18</xdr:col>
      <xdr:colOff>266700</xdr:colOff>
      <xdr:row>10</xdr:row>
      <xdr:rowOff>1400175</xdr:rowOff>
    </xdr:from>
    <xdr:to>
      <xdr:col>18</xdr:col>
      <xdr:colOff>419100</xdr:colOff>
      <xdr:row>10</xdr:row>
      <xdr:rowOff>1628775</xdr:rowOff>
    </xdr:to>
    <xdr:pic>
      <xdr:nvPicPr>
        <xdr:cNvPr id="9" name="Picture 6">
          <a:extLst>
            <a:ext uri="{FF2B5EF4-FFF2-40B4-BE49-F238E27FC236}">
              <a16:creationId xmlns:a16="http://schemas.microsoft.com/office/drawing/2014/main" id="{96C1EDE1-7D3F-4085-8631-57072CEFC0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0011465" y="4193241"/>
          <a:ext cx="152400"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85" zoomScaleSheetLayoutView="85" workbookViewId="0">
      <selection activeCell="F19" sqref="F19"/>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4" t="s">
        <v>16</v>
      </c>
      <c r="B2" s="34"/>
      <c r="C2" s="34"/>
      <c r="D2" s="34"/>
      <c r="E2" s="34"/>
      <c r="F2" s="34"/>
      <c r="G2" s="34"/>
      <c r="H2" s="34"/>
      <c r="I2" s="34"/>
      <c r="J2" s="34"/>
      <c r="K2" s="34"/>
      <c r="L2" s="34"/>
      <c r="M2" s="34"/>
      <c r="N2" s="34"/>
    </row>
    <row r="3" spans="1:19" ht="27.75" customHeight="1" x14ac:dyDescent="0.2">
      <c r="A3" s="38" t="s">
        <v>13</v>
      </c>
      <c r="B3" s="38"/>
      <c r="C3" s="38"/>
      <c r="D3" s="38"/>
      <c r="E3" s="38"/>
      <c r="F3" s="38"/>
      <c r="G3" s="38"/>
      <c r="H3" s="38"/>
      <c r="I3" s="38"/>
      <c r="J3" s="38"/>
      <c r="K3" s="38"/>
      <c r="L3" s="38"/>
      <c r="M3" s="38"/>
      <c r="N3" s="38"/>
    </row>
    <row r="4" spans="1:19" s="2" customFormat="1" ht="12.75" customHeight="1" x14ac:dyDescent="0.3">
      <c r="A4" s="23" t="s">
        <v>20</v>
      </c>
      <c r="B4" s="23"/>
      <c r="C4" s="23"/>
      <c r="D4" s="23"/>
      <c r="E4" s="23"/>
      <c r="F4" s="23"/>
      <c r="G4" s="23"/>
      <c r="H4" s="23"/>
      <c r="I4" s="23"/>
      <c r="J4" s="23"/>
      <c r="K4" s="23"/>
      <c r="L4" s="23"/>
      <c r="M4" s="23"/>
      <c r="N4" s="23"/>
      <c r="O4" s="7"/>
      <c r="P4" s="7"/>
      <c r="Q4" s="7"/>
      <c r="R4" s="8"/>
      <c r="S4" s="8"/>
    </row>
    <row r="5" spans="1:19" ht="27.75" customHeight="1" x14ac:dyDescent="0.2">
      <c r="A5" s="38" t="s">
        <v>31</v>
      </c>
      <c r="B5" s="38"/>
      <c r="C5" s="38"/>
      <c r="D5" s="38"/>
      <c r="E5" s="38"/>
      <c r="F5" s="38"/>
      <c r="G5" s="38"/>
      <c r="H5" s="38"/>
      <c r="I5" s="38"/>
      <c r="J5" s="38"/>
      <c r="K5" s="38"/>
      <c r="L5" s="38"/>
      <c r="M5" s="38"/>
      <c r="N5" s="38"/>
    </row>
    <row r="6" spans="1:19" ht="61.15" customHeight="1" x14ac:dyDescent="0.25">
      <c r="A6" s="35" t="s">
        <v>21</v>
      </c>
      <c r="B6" s="35"/>
      <c r="C6" s="35"/>
      <c r="D6" s="35"/>
      <c r="E6" s="35"/>
      <c r="F6" s="35"/>
      <c r="G6" s="35"/>
      <c r="H6" s="35"/>
      <c r="I6" s="35"/>
      <c r="J6" s="35"/>
      <c r="K6" s="35"/>
      <c r="L6" s="35"/>
      <c r="M6" s="35"/>
      <c r="N6" s="35"/>
    </row>
    <row r="7" spans="1:19" ht="22.5" customHeight="1" x14ac:dyDescent="0.2">
      <c r="A7" s="36" t="s">
        <v>26</v>
      </c>
      <c r="B7" s="36"/>
      <c r="C7" s="36"/>
      <c r="D7" s="36"/>
      <c r="E7" s="36"/>
      <c r="F7" s="36"/>
      <c r="G7" s="36"/>
      <c r="H7" s="36"/>
      <c r="I7" s="36"/>
      <c r="J7" s="36"/>
      <c r="K7" s="36"/>
      <c r="L7" s="36"/>
      <c r="M7" s="36"/>
      <c r="N7" s="36"/>
    </row>
    <row r="8" spans="1:19" ht="28.5" customHeight="1" x14ac:dyDescent="0.2">
      <c r="A8" s="25"/>
      <c r="B8" s="25" t="s">
        <v>12</v>
      </c>
      <c r="C8" s="25" t="s">
        <v>0</v>
      </c>
      <c r="D8" s="25" t="s">
        <v>1</v>
      </c>
      <c r="E8" s="25" t="s">
        <v>2</v>
      </c>
      <c r="F8" s="25"/>
      <c r="G8" s="25"/>
      <c r="H8" s="37" t="s">
        <v>18</v>
      </c>
      <c r="I8" s="37"/>
      <c r="J8" s="37"/>
      <c r="K8" s="24" t="s">
        <v>5</v>
      </c>
      <c r="L8" s="24"/>
      <c r="M8" s="24"/>
      <c r="N8" s="24"/>
    </row>
    <row r="9" spans="1:19" ht="72" customHeight="1" x14ac:dyDescent="0.2">
      <c r="A9" s="25"/>
      <c r="B9" s="25"/>
      <c r="C9" s="25"/>
      <c r="D9" s="25"/>
      <c r="E9" s="25" t="s">
        <v>6</v>
      </c>
      <c r="F9" s="25" t="s">
        <v>7</v>
      </c>
      <c r="G9" s="25" t="s">
        <v>8</v>
      </c>
      <c r="H9" s="24" t="s">
        <v>3</v>
      </c>
      <c r="I9" s="5" t="s">
        <v>9</v>
      </c>
      <c r="J9" s="5" t="s">
        <v>10</v>
      </c>
      <c r="K9" s="28" t="s">
        <v>17</v>
      </c>
      <c r="L9" s="30" t="s">
        <v>4</v>
      </c>
      <c r="M9" s="24" t="s">
        <v>32</v>
      </c>
      <c r="N9" s="24" t="s">
        <v>19</v>
      </c>
    </row>
    <row r="10" spans="1:19" ht="39" customHeight="1" x14ac:dyDescent="0.2">
      <c r="A10" s="26"/>
      <c r="B10" s="26"/>
      <c r="C10" s="26"/>
      <c r="D10" s="26"/>
      <c r="E10" s="26"/>
      <c r="F10" s="26"/>
      <c r="G10" s="26"/>
      <c r="H10" s="27"/>
      <c r="I10" s="10"/>
      <c r="J10" s="10"/>
      <c r="K10" s="29"/>
      <c r="L10" s="31"/>
      <c r="M10" s="27"/>
      <c r="N10" s="27"/>
    </row>
    <row r="11" spans="1:19" ht="42" customHeight="1" x14ac:dyDescent="0.2">
      <c r="A11" s="16">
        <v>1</v>
      </c>
      <c r="B11" s="22" t="s">
        <v>27</v>
      </c>
      <c r="C11" s="13" t="s">
        <v>22</v>
      </c>
      <c r="D11" s="15">
        <v>10</v>
      </c>
      <c r="E11" s="11">
        <v>1800</v>
      </c>
      <c r="F11" s="11">
        <v>1500</v>
      </c>
      <c r="G11" s="11">
        <v>1327.7</v>
      </c>
      <c r="H11" s="11">
        <f t="shared" ref="H11:H14" si="0">AVERAGE(E11:G11)</f>
        <v>1542.5666666666666</v>
      </c>
      <c r="I11" s="11">
        <f t="shared" ref="I11:I14" si="1">SQRT(((SUM((POWER(E11-H11,2)),(POWER(F11-H11,2)),(POWER(G11-H11,2)))/(COLUMNS(E11:G11)-1))))</f>
        <v>239.00996492475647</v>
      </c>
      <c r="J11" s="11">
        <f t="shared" ref="J11:J14" si="2">I11/H11*100</f>
        <v>15.49430375292844</v>
      </c>
      <c r="K11" s="12">
        <f t="shared" ref="K11:K14" si="3">((D11/3)*(SUM(E11:G11)))</f>
        <v>15425.666666666666</v>
      </c>
      <c r="L11" s="11">
        <f t="shared" ref="L11:L14" si="4">AVERAGE(E11:G11)</f>
        <v>1542.5666666666666</v>
      </c>
      <c r="M11" s="14">
        <f>G11</f>
        <v>1327.7</v>
      </c>
      <c r="N11" s="3">
        <f t="shared" ref="N11:N14" si="5">M11*D11</f>
        <v>13277</v>
      </c>
    </row>
    <row r="12" spans="1:19" ht="42" customHeight="1" x14ac:dyDescent="0.2">
      <c r="A12" s="16">
        <v>2</v>
      </c>
      <c r="B12" s="22" t="s">
        <v>28</v>
      </c>
      <c r="C12" s="13" t="s">
        <v>22</v>
      </c>
      <c r="D12" s="15">
        <v>10</v>
      </c>
      <c r="E12" s="11">
        <v>1200</v>
      </c>
      <c r="F12" s="11">
        <v>1050</v>
      </c>
      <c r="G12" s="11">
        <v>997.7</v>
      </c>
      <c r="H12" s="11">
        <f t="shared" ref="H12" si="6">AVERAGE(E12:G12)</f>
        <v>1082.5666666666666</v>
      </c>
      <c r="I12" s="11">
        <f t="shared" ref="I12" si="7">SQRT(((SUM((POWER(E12-H12,2)),(POWER(F12-H12,2)),(POWER(G12-H12,2)))/(COLUMNS(E12:G12)-1))))</f>
        <v>105.00839648967757</v>
      </c>
      <c r="J12" s="11">
        <f t="shared" ref="J12" si="8">I12/H12*100</f>
        <v>9.6999473310044859</v>
      </c>
      <c r="K12" s="12">
        <f t="shared" ref="K12" si="9">((D12/3)*(SUM(E12:G12)))</f>
        <v>10825.666666666666</v>
      </c>
      <c r="L12" s="11">
        <f t="shared" ref="L12" si="10">AVERAGE(E12:G12)</f>
        <v>1082.5666666666666</v>
      </c>
      <c r="M12" s="14">
        <f>G12</f>
        <v>997.7</v>
      </c>
      <c r="N12" s="3">
        <f t="shared" ref="N12" si="11">M12*D12</f>
        <v>9977</v>
      </c>
    </row>
    <row r="13" spans="1:19" ht="35.25" customHeight="1" x14ac:dyDescent="0.2">
      <c r="A13" s="16">
        <v>3</v>
      </c>
      <c r="B13" s="22" t="s">
        <v>29</v>
      </c>
      <c r="C13" s="13" t="s">
        <v>22</v>
      </c>
      <c r="D13" s="15">
        <v>15</v>
      </c>
      <c r="E13" s="11">
        <v>1100</v>
      </c>
      <c r="F13" s="11">
        <v>900</v>
      </c>
      <c r="G13" s="11">
        <v>866.63</v>
      </c>
      <c r="H13" s="11">
        <f t="shared" si="0"/>
        <v>955.54333333333341</v>
      </c>
      <c r="I13" s="11">
        <f t="shared" si="1"/>
        <v>126.210877634748</v>
      </c>
      <c r="J13" s="11">
        <f t="shared" si="2"/>
        <v>13.208284044478846</v>
      </c>
      <c r="K13" s="12">
        <f t="shared" si="3"/>
        <v>14333.150000000001</v>
      </c>
      <c r="L13" s="11">
        <f t="shared" si="4"/>
        <v>955.54333333333341</v>
      </c>
      <c r="M13" s="14">
        <f>G13</f>
        <v>866.63</v>
      </c>
      <c r="N13" s="3">
        <f t="shared" si="5"/>
        <v>12999.45</v>
      </c>
    </row>
    <row r="14" spans="1:19" ht="33" customHeight="1" x14ac:dyDescent="0.2">
      <c r="A14" s="16">
        <v>4</v>
      </c>
      <c r="B14" s="22" t="s">
        <v>30</v>
      </c>
      <c r="C14" s="13" t="s">
        <v>22</v>
      </c>
      <c r="D14" s="15">
        <v>15</v>
      </c>
      <c r="E14" s="11">
        <v>900</v>
      </c>
      <c r="F14" s="11">
        <v>850</v>
      </c>
      <c r="G14" s="11">
        <v>787.53</v>
      </c>
      <c r="H14" s="11">
        <f t="shared" si="0"/>
        <v>845.84333333333325</v>
      </c>
      <c r="I14" s="11">
        <f t="shared" si="1"/>
        <v>56.350098787254446</v>
      </c>
      <c r="J14" s="11">
        <f t="shared" si="2"/>
        <v>6.6620018822147271</v>
      </c>
      <c r="K14" s="12">
        <f t="shared" si="3"/>
        <v>12687.649999999998</v>
      </c>
      <c r="L14" s="11">
        <f t="shared" si="4"/>
        <v>845.84333333333325</v>
      </c>
      <c r="M14" s="14">
        <f>G14</f>
        <v>787.53</v>
      </c>
      <c r="N14" s="3">
        <f t="shared" si="5"/>
        <v>11812.949999999999</v>
      </c>
    </row>
    <row r="15" spans="1:19" s="6" customFormat="1" ht="32.25" customHeight="1" x14ac:dyDescent="0.2">
      <c r="A15" s="9"/>
      <c r="B15" s="17"/>
      <c r="C15" s="18"/>
      <c r="D15" s="18"/>
      <c r="E15" s="19"/>
      <c r="F15" s="19"/>
      <c r="G15" s="19"/>
      <c r="H15" s="20"/>
      <c r="I15" s="19"/>
      <c r="J15" s="19"/>
      <c r="K15" s="40" t="s">
        <v>11</v>
      </c>
      <c r="L15" s="40"/>
      <c r="M15" s="40"/>
      <c r="N15" s="21">
        <f>SUM(N11:N14)</f>
        <v>48066.399999999994</v>
      </c>
      <c r="R15" s="1"/>
      <c r="S15" s="1"/>
    </row>
    <row r="16" spans="1:19" x14ac:dyDescent="0.2">
      <c r="N16" s="4"/>
    </row>
    <row r="17" spans="1:14" ht="12.75" customHeight="1" x14ac:dyDescent="0.2">
      <c r="A17" s="32" t="s">
        <v>15</v>
      </c>
      <c r="B17" s="32"/>
      <c r="C17" s="32"/>
      <c r="D17" s="32"/>
      <c r="E17" s="33">
        <f>N15</f>
        <v>48066.399999999994</v>
      </c>
      <c r="F17" s="39" t="s">
        <v>33</v>
      </c>
      <c r="G17" s="39"/>
      <c r="H17" s="39"/>
      <c r="I17" s="39"/>
      <c r="J17" s="39"/>
      <c r="K17" s="39"/>
      <c r="L17" s="39"/>
      <c r="M17" s="39"/>
      <c r="N17" s="39"/>
    </row>
    <row r="18" spans="1:14" ht="12.75" customHeight="1" x14ac:dyDescent="0.2">
      <c r="A18" s="32"/>
      <c r="B18" s="32"/>
      <c r="C18" s="32"/>
      <c r="D18" s="32"/>
      <c r="E18" s="33"/>
      <c r="F18" s="39"/>
      <c r="G18" s="39"/>
      <c r="H18" s="39"/>
      <c r="I18" s="39"/>
      <c r="J18" s="39"/>
      <c r="K18" s="39"/>
      <c r="L18" s="39"/>
      <c r="M18" s="39"/>
      <c r="N18" s="39"/>
    </row>
    <row r="19" spans="1:14" x14ac:dyDescent="0.2">
      <c r="B19" s="1" t="s">
        <v>14</v>
      </c>
    </row>
    <row r="22" spans="1:14" x14ac:dyDescent="0.2">
      <c r="B22" s="2"/>
    </row>
    <row r="24" spans="1:14" x14ac:dyDescent="0.2">
      <c r="B24" s="2" t="s">
        <v>23</v>
      </c>
    </row>
    <row r="25" spans="1:14" x14ac:dyDescent="0.2">
      <c r="B25" s="2"/>
    </row>
    <row r="26" spans="1:14" x14ac:dyDescent="0.2">
      <c r="B26" s="2" t="s">
        <v>24</v>
      </c>
    </row>
    <row r="28" spans="1:14" x14ac:dyDescent="0.2">
      <c r="B28" s="2" t="s">
        <v>25</v>
      </c>
    </row>
    <row r="31" spans="1:14" x14ac:dyDescent="0.2">
      <c r="B31" s="2"/>
    </row>
  </sheetData>
  <autoFilter ref="A10:S15" xr:uid="{00000000-0009-0000-0000-000000000000}"/>
  <mergeCells count="25">
    <mergeCell ref="A17:D18"/>
    <mergeCell ref="E17:E18"/>
    <mergeCell ref="A2:N2"/>
    <mergeCell ref="A6:N6"/>
    <mergeCell ref="A7:N7"/>
    <mergeCell ref="A8:A10"/>
    <mergeCell ref="B8:B10"/>
    <mergeCell ref="C8:C10"/>
    <mergeCell ref="D8:D10"/>
    <mergeCell ref="E8:G8"/>
    <mergeCell ref="H8:J8"/>
    <mergeCell ref="A3:N3"/>
    <mergeCell ref="N9:N10"/>
    <mergeCell ref="A5:N5"/>
    <mergeCell ref="F17:N18"/>
    <mergeCell ref="K15:M15"/>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Расчет цены </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2026-06-13T14:02:40Z</cp:lastPrinted>
  <dcterms:created xsi:type="dcterms:W3CDTF">2014-01-15T18:15:09Z</dcterms:created>
  <dcterms:modified xsi:type="dcterms:W3CDTF">2026-06-16T09:08:01Z</dcterms:modified>
</cp:coreProperties>
</file>