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xoz66\Desktop\"/>
    </mc:Choice>
  </mc:AlternateContent>
  <xr:revisionPtr revIDLastSave="0" documentId="13_ncr:1_{C5C25809-1994-4835-B75E-0E33071BB6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91029" fullPrecision="0"/>
</workbook>
</file>

<file path=xl/calcChain.xml><?xml version="1.0" encoding="utf-8"?>
<calcChain xmlns="http://schemas.openxmlformats.org/spreadsheetml/2006/main">
  <c r="L10" i="1" l="1"/>
  <c r="G10" i="1" l="1"/>
  <c r="J10" i="1" s="1"/>
  <c r="K10" i="1" s="1"/>
  <c r="N10" i="1" l="1"/>
  <c r="M10" i="1"/>
  <c r="N12" i="1" l="1"/>
  <c r="F11" i="1" l="1"/>
  <c r="E11" i="1"/>
  <c r="D11" i="1"/>
</calcChain>
</file>

<file path=xl/sharedStrings.xml><?xml version="1.0" encoding="utf-8"?>
<sst xmlns="http://schemas.openxmlformats.org/spreadsheetml/2006/main" count="38" uniqueCount="36">
  <si>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</si>
  <si>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</si>
  <si>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</si>
  <si>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</si>
  <si>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</si>
  <si>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</si>
  <si>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</si>
  <si>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</si>
  <si>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</si>
  <si>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</si>
  <si>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</si>
  <si>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</si>
  <si>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</si>
  <si>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</si>
  <si>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</si>
  <si>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</si>
  <si>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</si>
  <si>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</si>
  <si>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</si>
  <si>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</si>
  <si>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</si>
  <si>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</si>
  <si>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</si>
  <si>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</si>
  <si>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</si>
  <si>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</si>
  <si>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</si>
  <si>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</si>
  <si>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</si>
  <si>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</si>
  <si>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</si>
  <si>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</si>
  <si>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</si>
  <si>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Планы эвакуации</t>
  </si>
  <si>
    <t>18.12.19.190</t>
  </si>
  <si>
    <r>
      <t xml:space="preserve">
Начальная (максимальная) цена контракта определена Заказчиком с учетом доведенных лимитов денежных средств в  сумме 8217,00 </t>
    </r>
    <r>
      <rPr>
        <b/>
        <u/>
        <sz val="10"/>
        <color indexed="2"/>
        <rFont val="Times New Roman"/>
        <family val="1"/>
        <charset val="204"/>
      </rPr>
      <t xml:space="preserve"> (Восемь тысяч двести семнадцать рублей 00 копеек)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</t>
    </r>
    <r>
      <rPr>
        <b/>
        <sz val="10"/>
        <color theme="1"/>
        <rFont val="Times New Roman"/>
        <family val="1"/>
        <charset val="204"/>
      </rPr>
      <t>. и исходя из наименьшей цены предложения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О.С. Щелочкова                                                                                                                                           08.05.2026г.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</si>
</sst>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2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top" shrinkToFit="1"/>
    </xf>
    <xf numFmtId="2" fontId="4" fillId="0" borderId="2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264319</xdr:colOff>
      <xdr:row>11</xdr:row>
      <xdr:rowOff>121444</xdr:rowOff>
    </xdr:from>
    <xdr:to>
      <xdr:col>11</xdr:col>
      <xdr:colOff>1157392</xdr:colOff>
      <xdr:row>12</xdr:row>
      <xdr:rowOff>0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11396663" y="8181975"/>
          <a:ext cx="89307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22</xdr:row>
      <xdr:rowOff>101592</xdr:rowOff>
    </xdr:from>
    <xdr:to>
      <xdr:col>1</xdr:col>
      <xdr:colOff>1690497</xdr:colOff>
      <xdr:row>26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Q35"/>
  <sheetViews>
    <sheetView tabSelected="1" topLeftCell="A4" zoomScale="80" zoomScaleNormal="80" workbookViewId="0">
      <selection activeCell="R10" sqref="R10"/>
    </sheetView>
  </sheetViews>
  <sheetFormatPr defaultColWidth="9.140625" defaultRowHeight="12.75" x14ac:dyDescent="0.2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384" width="9.140625" style="1"/>
  </cols>
  <sheetData>
    <row r="1" spans="1:17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76" t="s">
        <v>0</v>
      </c>
      <c r="J3" s="76"/>
      <c r="K3" s="76"/>
      <c r="L3" s="76"/>
      <c r="M3" s="76"/>
      <c r="N3" s="76"/>
    </row>
    <row r="4" spans="1:17" ht="75.75" customHeight="1" x14ac:dyDescent="0.25">
      <c r="A4" s="67" t="s">
        <v>1</v>
      </c>
      <c r="B4" s="67"/>
      <c r="C4" s="7"/>
      <c r="D4" s="77" t="s">
        <v>33</v>
      </c>
      <c r="E4" s="78"/>
      <c r="F4" s="78"/>
      <c r="G4" s="78"/>
      <c r="H4" s="78"/>
      <c r="I4" s="8"/>
      <c r="J4" s="8"/>
      <c r="K4" s="8"/>
      <c r="L4" s="8"/>
      <c r="M4" s="8"/>
    </row>
    <row r="5" spans="1:17" ht="28.5" customHeight="1" x14ac:dyDescent="0.25">
      <c r="A5" s="67" t="s">
        <v>2</v>
      </c>
      <c r="B5" s="67"/>
      <c r="C5" s="7"/>
      <c r="D5" s="78" t="s">
        <v>3</v>
      </c>
      <c r="E5" s="78"/>
      <c r="F5" s="78"/>
      <c r="G5" s="78"/>
      <c r="H5" s="78"/>
      <c r="I5" s="8"/>
      <c r="J5" s="8"/>
      <c r="K5" s="8"/>
      <c r="L5" s="8"/>
      <c r="M5" s="8"/>
    </row>
    <row r="6" spans="1:17" ht="19.5" customHeight="1" x14ac:dyDescent="0.25">
      <c r="A6" s="67" t="s">
        <v>4</v>
      </c>
      <c r="B6" s="67"/>
      <c r="C6" s="9"/>
      <c r="D6" s="68"/>
      <c r="E6" s="68"/>
      <c r="F6" s="68"/>
      <c r="G6" s="68"/>
      <c r="H6" s="68"/>
      <c r="I6" s="8"/>
      <c r="J6" s="10"/>
      <c r="K6" s="8"/>
      <c r="L6" s="8"/>
      <c r="M6" s="8"/>
    </row>
    <row r="7" spans="1:17" ht="75" customHeight="1" x14ac:dyDescent="0.25">
      <c r="A7" s="69" t="s">
        <v>5</v>
      </c>
      <c r="B7" s="59" t="s">
        <v>6</v>
      </c>
      <c r="C7" s="11"/>
      <c r="D7" s="72" t="s">
        <v>7</v>
      </c>
      <c r="E7" s="73"/>
      <c r="F7" s="73"/>
      <c r="G7" s="74"/>
      <c r="H7" s="59" t="s">
        <v>8</v>
      </c>
      <c r="I7" s="59" t="s">
        <v>9</v>
      </c>
      <c r="J7" s="61" t="s">
        <v>10</v>
      </c>
      <c r="K7" s="61"/>
      <c r="L7" s="62"/>
      <c r="M7" s="62"/>
      <c r="N7" s="12" t="s">
        <v>11</v>
      </c>
    </row>
    <row r="8" spans="1:17" ht="102.75" customHeight="1" x14ac:dyDescent="0.25">
      <c r="A8" s="70"/>
      <c r="B8" s="71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5"/>
      <c r="I8" s="60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2.5" customHeight="1" thickBot="1" x14ac:dyDescent="0.3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40" t="s">
        <v>21</v>
      </c>
      <c r="J9" s="41" t="s">
        <v>22</v>
      </c>
      <c r="K9" s="42" t="s">
        <v>23</v>
      </c>
      <c r="L9" s="43">
        <v>10</v>
      </c>
      <c r="M9" s="44">
        <v>11</v>
      </c>
      <c r="N9" s="22" t="s">
        <v>24</v>
      </c>
    </row>
    <row r="10" spans="1:17" ht="92.25" customHeight="1" x14ac:dyDescent="0.25">
      <c r="A10" s="22">
        <v>1</v>
      </c>
      <c r="B10" s="57" t="s">
        <v>33</v>
      </c>
      <c r="C10" s="22" t="s">
        <v>34</v>
      </c>
      <c r="D10" s="22">
        <v>2890</v>
      </c>
      <c r="E10" s="22">
        <v>2739</v>
      </c>
      <c r="F10" s="22">
        <v>2800</v>
      </c>
      <c r="G10" s="55">
        <f t="shared" ref="G10" si="0">D10+E10+F10</f>
        <v>8429</v>
      </c>
      <c r="H10" s="58">
        <v>3</v>
      </c>
      <c r="I10" s="58">
        <v>3</v>
      </c>
      <c r="J10" s="56">
        <f t="shared" ref="J10" si="1">G10/I10</f>
        <v>2809.67</v>
      </c>
      <c r="K10" s="16">
        <f t="shared" ref="K10" si="2">ROUND(J10,2)</f>
        <v>2809.67</v>
      </c>
      <c r="L10" s="56">
        <f t="shared" ref="L10" si="3">STDEV(D10:F10)</f>
        <v>75.959999999999994</v>
      </c>
      <c r="M10" s="56">
        <f t="shared" ref="M10" si="4">L10/K10</f>
        <v>0.03</v>
      </c>
      <c r="N10" s="54">
        <f t="shared" ref="N10" si="5">K10*H10</f>
        <v>8429.01</v>
      </c>
    </row>
    <row r="11" spans="1:17" ht="15" hidden="1" x14ac:dyDescent="0.25">
      <c r="A11" s="45"/>
      <c r="B11" s="46"/>
      <c r="C11" s="47"/>
      <c r="D11" s="38" t="e">
        <f>SUM(#REF!)</f>
        <v>#REF!</v>
      </c>
      <c r="E11" s="39" t="e">
        <f>SUM(#REF!)</f>
        <v>#REF!</v>
      </c>
      <c r="F11" s="48" t="e">
        <f>SUM(#REF!)</f>
        <v>#REF!</v>
      </c>
      <c r="G11" s="49"/>
      <c r="H11" s="50"/>
      <c r="I11" s="47"/>
      <c r="J11" s="51"/>
      <c r="K11" s="51"/>
      <c r="L11" s="49"/>
      <c r="M11" s="52"/>
      <c r="N11" s="53"/>
      <c r="Q11" s="34"/>
    </row>
    <row r="12" spans="1:17" ht="33" customHeight="1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23"/>
      <c r="L12" s="23"/>
      <c r="M12" s="23"/>
      <c r="N12" s="35">
        <f>SUM(N3:N11)</f>
        <v>8429.01</v>
      </c>
      <c r="Q12" s="34"/>
    </row>
    <row r="14" spans="1:17" x14ac:dyDescent="0.25">
      <c r="B14" s="24"/>
      <c r="C14" s="24"/>
    </row>
    <row r="15" spans="1:17" x14ac:dyDescent="0.25">
      <c r="B15" s="64" t="s">
        <v>35</v>
      </c>
      <c r="C15" s="64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</row>
    <row r="16" spans="1:17" x14ac:dyDescent="0.25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</row>
    <row r="17" spans="2:14" x14ac:dyDescent="0.25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2:14" x14ac:dyDescent="0.25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</row>
    <row r="19" spans="2:14" x14ac:dyDescent="0.25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2:14" x14ac:dyDescent="0.25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</row>
    <row r="21" spans="2:14" x14ac:dyDescent="0.25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2:14" x14ac:dyDescent="0.25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</row>
    <row r="23" spans="2:14" x14ac:dyDescent="0.25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2:14" x14ac:dyDescent="0.25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2:14" x14ac:dyDescent="0.25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</row>
    <row r="26" spans="2:14" x14ac:dyDescent="0.25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2:14" x14ac:dyDescent="0.25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2:14" x14ac:dyDescent="0.25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2:14" x14ac:dyDescent="0.25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2:14" x14ac:dyDescent="0.25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2:14" x14ac:dyDescent="0.25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2:14" ht="73.5" customHeight="1" x14ac:dyDescent="0.25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14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5" spans="1:14" x14ac:dyDescent="0.2">
      <c r="B35" s="25"/>
      <c r="C35" s="25"/>
    </row>
  </sheetData>
  <autoFilter ref="A9:N10" xr:uid="{00000000-0009-0000-0000-000000000000}"/>
  <mergeCells count="16">
    <mergeCell ref="I3:N3"/>
    <mergeCell ref="A4:B4"/>
    <mergeCell ref="D4:H4"/>
    <mergeCell ref="A5:B5"/>
    <mergeCell ref="D5:H5"/>
    <mergeCell ref="A6:B6"/>
    <mergeCell ref="D6:H6"/>
    <mergeCell ref="A7:A8"/>
    <mergeCell ref="B7:B8"/>
    <mergeCell ref="D7:G7"/>
    <mergeCell ref="H7:H8"/>
    <mergeCell ref="I7:I8"/>
    <mergeCell ref="J7:M7"/>
    <mergeCell ref="A12:J12"/>
    <mergeCell ref="B15:N32"/>
    <mergeCell ref="A33:N33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"/>
  </sheetPr>
  <dimension ref="A1:F13"/>
  <sheetViews>
    <sheetView workbookViewId="0">
      <selection activeCell="I7" sqref="I7"/>
    </sheetView>
  </sheetViews>
  <sheetFormatPr defaultColWidth="9.140625" defaultRowHeight="15" x14ac:dyDescent="0.25"/>
  <cols>
    <col min="1" max="1" width="36.140625" style="27" customWidth="1"/>
    <col min="2" max="2" width="49" style="28" customWidth="1"/>
    <col min="3" max="16384" width="9.140625" style="26"/>
  </cols>
  <sheetData>
    <row r="1" spans="1:6" ht="25.5" customHeight="1" x14ac:dyDescent="0.25">
      <c r="A1" s="79" t="s">
        <v>25</v>
      </c>
      <c r="B1" s="79"/>
    </row>
    <row r="2" spans="1:6" ht="65.25" customHeight="1" x14ac:dyDescent="0.25">
      <c r="A2" s="29"/>
      <c r="B2" s="77" t="s">
        <v>33</v>
      </c>
      <c r="C2" s="78"/>
      <c r="D2" s="78"/>
      <c r="E2" s="78"/>
      <c r="F2" s="78"/>
    </row>
    <row r="3" spans="1:6" ht="15.75" x14ac:dyDescent="0.25">
      <c r="A3" s="80" t="s">
        <v>26</v>
      </c>
      <c r="B3" s="80"/>
    </row>
    <row r="4" spans="1:6" ht="15.75" x14ac:dyDescent="0.25">
      <c r="A4" s="30"/>
      <c r="B4" s="30"/>
    </row>
    <row r="5" spans="1:6" ht="86.25" customHeight="1" x14ac:dyDescent="0.25">
      <c r="A5" s="31" t="s">
        <v>27</v>
      </c>
      <c r="B5" s="31" t="s">
        <v>28</v>
      </c>
    </row>
    <row r="6" spans="1:6" ht="242.25" customHeight="1" x14ac:dyDescent="0.25">
      <c r="A6" s="31" t="s">
        <v>29</v>
      </c>
      <c r="B6" s="31" t="s">
        <v>32</v>
      </c>
    </row>
    <row r="7" spans="1:6" ht="91.5" customHeight="1" x14ac:dyDescent="0.25">
      <c r="A7" s="31" t="s">
        <v>30</v>
      </c>
      <c r="B7" s="32">
        <v>8217</v>
      </c>
    </row>
    <row r="8" spans="1:6" ht="29.25" customHeight="1" x14ac:dyDescent="0.25">
      <c r="A8" s="81"/>
      <c r="B8" s="82"/>
    </row>
    <row r="9" spans="1:6" ht="15.75" x14ac:dyDescent="0.25">
      <c r="A9" s="33"/>
      <c r="B9" s="33"/>
    </row>
    <row r="10" spans="1:6" ht="15.75" x14ac:dyDescent="0.25">
      <c r="A10" s="83" t="s">
        <v>31</v>
      </c>
      <c r="B10" s="83"/>
    </row>
    <row r="11" spans="1:6" ht="15.75" x14ac:dyDescent="0.25">
      <c r="A11" s="33"/>
      <c r="B11" s="33"/>
    </row>
    <row r="12" spans="1:6" ht="15.75" x14ac:dyDescent="0.25">
      <c r="A12" s="36"/>
      <c r="B12" s="37"/>
    </row>
    <row r="13" spans="1:6" ht="15.75" x14ac:dyDescent="0.25">
      <c r="A13" s="33"/>
      <c r="B13" s="33"/>
    </row>
  </sheetData>
  <mergeCells count="5">
    <mergeCell ref="A1:B1"/>
    <mergeCell ref="A3:B3"/>
    <mergeCell ref="A8:B8"/>
    <mergeCell ref="A10:B10"/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Вячеслав Ч</cp:lastModifiedBy>
  <cp:revision>4</cp:revision>
  <dcterms:created xsi:type="dcterms:W3CDTF">2011-08-15T06:57:36Z</dcterms:created>
  <dcterms:modified xsi:type="dcterms:W3CDTF">2026-08-03T11:51:46Z</dcterms:modified>
</cp:coreProperties>
</file>