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2300" tabRatio="500"/>
  </bookViews>
  <sheets>
    <sheet name="НМЦК_без транспортных расходов" sheetId="1" r:id="rId1"/>
  </sheets>
  <calcPr calcId="125725"/>
</workbook>
</file>

<file path=xl/calcChain.xml><?xml version="1.0" encoding="utf-8"?>
<calcChain xmlns="http://schemas.openxmlformats.org/spreadsheetml/2006/main">
  <c r="I13" i="1"/>
  <c r="J13" l="1"/>
  <c r="K13" s="1"/>
  <c r="H13"/>
  <c r="K14" l="1"/>
</calcChain>
</file>

<file path=xl/sharedStrings.xml><?xml version="1.0" encoding="utf-8"?>
<sst xmlns="http://schemas.openxmlformats.org/spreadsheetml/2006/main" count="39" uniqueCount="39">
  <si>
    <t>Обоснование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</t>
  </si>
  <si>
    <t>(указывается объект закупки)</t>
  </si>
  <si>
    <t>Определение и обоснование начальной (максимальной) цены контракта (далее - НМЦК) проведено в соответствии с требованиями ст.22 Федерального закона от 05.04.2013 № 44-ФЗ и приказа Федеральной антимонопольной службы от 22.11.2024 г. № 894/24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бензин"</t>
  </si>
  <si>
    <t>Используемый метод определения НМЦК с обоснованием:</t>
  </si>
  <si>
    <t xml:space="preserve">иной метод </t>
  </si>
  <si>
    <t>Обоснование невозможности применения методов, указанных в части 1 статьи 22 Закона № 44-ФЗ:</t>
  </si>
  <si>
    <t>определить НМЦК, используя методы, перечисленные в ч.1 ст.22 Закона № 44-ФЗ, не представляется возможным, поскольку предметом настоящей закупки являются моторное топливо и автомобильный бензин. В силу требований приказа Федеральной антимонопольной службы от 22.11.2024 г. № 894/24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бензин" (далее - Приказ № 894/24), Заказчик в случае закупки вышеуказанного товара на топливораздаточных колонках посредством отгрузки в бак (емкость) автомобильного транспорта определяет НМЦК в соответствии с требованиями Приказа № 894/24</t>
  </si>
  <si>
    <t>Расчет и обоснование НМЦК</t>
  </si>
  <si>
    <t>№</t>
  </si>
  <si>
    <t xml:space="preserve">Наименование товара </t>
  </si>
  <si>
    <t>Ед. изм</t>
  </si>
  <si>
    <t>Кол-во ед. изм.</t>
  </si>
  <si>
    <t>НМЦК, рублей</t>
  </si>
  <si>
    <t>Бензин автомобильный марки АИ-92</t>
  </si>
  <si>
    <t>Всего НМЦК, руб.</t>
  </si>
  <si>
    <t>Расчет индекса потребительских цен на срок поставки товара:</t>
  </si>
  <si>
    <t>ИПЦ.год. — индекс потребительских цен, определенных в прогнозе социально-экономического 
развития Российской Федерации на среднесрочный период, одобренном Правительством 
Российской Федерации, установленный в целом на год=104,5%</t>
  </si>
  <si>
    <r>
      <rPr>
        <sz val="11"/>
        <color indexed="8"/>
        <rFont val="PT Astra Serif"/>
        <family val="1"/>
      </rPr>
      <t>Индекс потребительских цен на срок поставки товара</t>
    </r>
    <r>
      <rPr>
        <sz val="13"/>
        <color indexed="8"/>
        <rFont val="PT Astra Serif"/>
        <family val="1"/>
      </rPr>
      <t xml:space="preserve"> (К</t>
    </r>
    <r>
      <rPr>
        <vertAlign val="subscript"/>
        <sz val="13"/>
        <color indexed="8"/>
        <rFont val="PT Astra Serif"/>
        <family val="1"/>
      </rPr>
      <t>ИПЦ.общ</t>
    </r>
    <r>
      <rPr>
        <sz val="13"/>
        <color indexed="8"/>
        <rFont val="PT Astra Serif"/>
        <family val="1"/>
      </rPr>
      <t>.),</t>
    </r>
    <r>
      <rPr>
        <sz val="11"/>
        <color indexed="8"/>
        <rFont val="PT Astra Serif"/>
        <family val="1"/>
      </rPr>
      <t xml:space="preserve"> не превышающего один календарный год, рассчитывается по формуле:</t>
    </r>
  </si>
  <si>
    <t xml:space="preserve">Работник контрактной службы/
контрактный управляющий:
</t>
  </si>
  <si>
    <r>
      <t>Индекс прогнозной инфляции на срок поставки товара,               К</t>
    </r>
    <r>
      <rPr>
        <b/>
        <vertAlign val="subscript"/>
        <sz val="12"/>
        <color indexed="8"/>
        <rFont val="Times New Roman"/>
        <family val="1"/>
      </rPr>
      <t>ИПЦ. общ</t>
    </r>
  </si>
  <si>
    <t xml:space="preserve">Цена единицы товара с учетом применненного коэффициента, руб. </t>
  </si>
  <si>
    <r>
      <t>К</t>
    </r>
    <r>
      <rPr>
        <vertAlign val="subscript"/>
        <sz val="11"/>
        <color indexed="8"/>
        <rFont val="PT Astra Serif"/>
      </rPr>
      <t>ИПЦ</t>
    </r>
    <r>
      <rPr>
        <sz val="10"/>
        <color indexed="8"/>
        <rFont val="PT Astra Serif"/>
        <family val="1"/>
      </rPr>
      <t>.мес</t>
    </r>
    <r>
      <rPr>
        <sz val="11"/>
        <color indexed="8"/>
        <rFont val="PT Astra Serif"/>
        <family val="1"/>
      </rPr>
      <t>. — индекс потребительских цен на один месяц, полученное значение округляется до 4 знаков после запятой!</t>
    </r>
  </si>
  <si>
    <t>Литр;^кубический дециметр</t>
  </si>
  <si>
    <t xml:space="preserve">на поставку автомобильного бензина, топлива дизельного </t>
  </si>
  <si>
    <r>
      <t xml:space="preserve">где:
n1 — количество месяцев от последнего из имеющихся периодов опубликованных данных Росстата до даты </t>
    </r>
    <r>
      <rPr>
        <b/>
        <sz val="12"/>
        <rFont val="PT Astra Serif"/>
        <family val="1"/>
      </rPr>
      <t>начала</t>
    </r>
    <r>
      <rPr>
        <sz val="11"/>
        <rFont val="PT Astra Serif"/>
        <family val="1"/>
      </rPr>
      <t xml:space="preserve"> поставки товара (включительно) . </t>
    </r>
    <r>
      <rPr>
        <b/>
        <sz val="11"/>
        <rFont val="PT Astra Serif"/>
        <family val="1"/>
      </rPr>
      <t xml:space="preserve">n1 = 5-4 = 1 мес </t>
    </r>
  </si>
  <si>
    <r>
      <t xml:space="preserve">n2 — количество месяцев от последнего из имеющихся периодов опубликованных данных Росстата до даты </t>
    </r>
    <r>
      <rPr>
        <b/>
        <sz val="12"/>
        <rFont val="PT Astra Serif"/>
        <family val="1"/>
      </rPr>
      <t>окончания</t>
    </r>
    <r>
      <rPr>
        <sz val="11"/>
        <rFont val="PT Astra Serif"/>
        <family val="1"/>
      </rPr>
      <t xml:space="preserve"> поставки товара (включительно). </t>
    </r>
    <r>
      <rPr>
        <b/>
        <sz val="11"/>
        <rFont val="PT Astra Serif"/>
        <family val="1"/>
      </rPr>
      <t xml:space="preserve">n2 = 10-4 = 6 мес </t>
    </r>
    <r>
      <rPr>
        <sz val="11"/>
        <rFont val="PT Astra Serif"/>
        <family val="1"/>
      </rPr>
      <t xml:space="preserve">
</t>
    </r>
  </si>
  <si>
    <t xml:space="preserve">Финансирование осуществляется за счет средств дополнительно бюджетного финансирования РФ по статье: КБК 320 0305 424 069 0048 244.
Валютой, используемой для формирования цены контракта и расчетов с поставщиками, является рубль Российской Федерации.
             Оплата товара производится Государственным заказчиком ежемесячно в течение 7 (семи) рабочих дней с даты подписания Государственным заказчиком документа        о приемке товара.
                Оплата по государственному контракту осуществляется по безналичному расчету путем перечисления Государственным заказчиком денежных средств на расчетный счет Поставщика, указанный в контракте. Выплата аванса не предусмотрена.
</t>
  </si>
  <si>
    <t xml:space="preserve">Средняя потребительская цена (тариф) на отдельные товары по Красноярскому краю краю в 2025 году, руб. </t>
  </si>
  <si>
    <t xml:space="preserve">Ведущиий инженер
(должность)
_______________________ /Гарева Е.А. /
(подпись/расшифровка подписи)
</t>
  </si>
  <si>
    <t>“14” ноября 2025 г.
Ф.И.О. исполнителя/контактный телефон</t>
  </si>
  <si>
    <r>
      <rPr>
        <sz val="12"/>
        <rFont val="Times New Roman"/>
        <family val="1"/>
        <charset val="204"/>
      </rPr>
      <t xml:space="preserve">Новости статистики "О потребительских ценах на нефтепродукты..." https://rosstat.gov.ru/ </t>
    </r>
    <r>
      <rPr>
        <u/>
        <sz val="12"/>
        <color indexed="12"/>
        <rFont val="Times New Roman"/>
        <family val="1"/>
        <charset val="204"/>
      </rPr>
      <t xml:space="preserve"> по состоянию на 13 июля 2026</t>
    </r>
    <r>
      <rPr>
        <b/>
        <u/>
        <sz val="12"/>
        <color indexed="49"/>
        <rFont val="Times New Roman"/>
        <family val="1"/>
        <charset val="204"/>
      </rPr>
      <t xml:space="preserve">
</t>
    </r>
  </si>
  <si>
    <t>Индекс потребительских цен на 2026 год,                 ИПЦ.год, в %</t>
  </si>
  <si>
    <t>Прогноз социально-экономического развития Российской Федерации 
на 2026 год и на плановый период 2027 и 2028 годов  https://www.economy.gov.ru/material/file/b028b88a60e6ddf67e9fe9c07c4951f0/prognoz_socialno_ekonomicheskogo_razvitiya_rf_2025-2027.pdf (стр.13)</t>
  </si>
  <si>
    <t>106,88</t>
  </si>
  <si>
    <r>
      <t>Индекс потребительских цен на 2026г., К</t>
    </r>
    <r>
      <rPr>
        <b/>
        <vertAlign val="subscript"/>
        <sz val="12"/>
        <color indexed="8"/>
        <rFont val="Times New Roman"/>
        <family val="1"/>
      </rPr>
      <t>ИПЦ.год</t>
    </r>
    <r>
      <rPr>
        <b/>
        <sz val="12"/>
        <color indexed="8"/>
        <rFont val="Times New Roman"/>
        <family val="1"/>
      </rPr>
      <t xml:space="preserve">. </t>
    </r>
  </si>
  <si>
    <r>
      <t>Индекс потребительских цен на один месяц 2026г., К</t>
    </r>
    <r>
      <rPr>
        <b/>
        <vertAlign val="subscript"/>
        <sz val="12"/>
        <color indexed="8"/>
        <rFont val="Times New Roman"/>
        <family val="1"/>
      </rPr>
      <t>ИПЦ.мес</t>
    </r>
  </si>
  <si>
    <r>
      <t>К</t>
    </r>
    <r>
      <rPr>
        <vertAlign val="subscript"/>
        <sz val="11"/>
        <color indexed="8"/>
        <rFont val="PT Astra Serif"/>
      </rPr>
      <t>ИПЦ</t>
    </r>
    <r>
      <rPr>
        <sz val="10"/>
        <color indexed="8"/>
        <rFont val="PT Astra Serif"/>
        <family val="1"/>
      </rPr>
      <t>.год</t>
    </r>
    <r>
      <rPr>
        <sz val="11"/>
        <color indexed="8"/>
        <rFont val="PT Astra Serif"/>
        <family val="1"/>
      </rPr>
      <t xml:space="preserve"> — индекс потребительских цен в переводе в коэффициент= (106,88-100)/100+1=1,0688</t>
    </r>
  </si>
  <si>
    <r>
      <t>К</t>
    </r>
    <r>
      <rPr>
        <vertAlign val="subscript"/>
        <sz val="12"/>
        <color indexed="8"/>
        <rFont val="PT Astra Serif"/>
      </rPr>
      <t>ИПЦ.</t>
    </r>
    <r>
      <rPr>
        <vertAlign val="subscript"/>
        <sz val="14"/>
        <color indexed="8"/>
        <rFont val="PT Astra Serif"/>
      </rPr>
      <t>мес.</t>
    </r>
    <r>
      <rPr>
        <sz val="12"/>
        <color indexed="8"/>
        <rFont val="PT Astra Serif"/>
      </rPr>
      <t xml:space="preserve">= </t>
    </r>
    <r>
      <rPr>
        <sz val="14"/>
        <color indexed="8"/>
        <rFont val="PT Astra Serif"/>
      </rPr>
      <t xml:space="preserve"> </t>
    </r>
    <r>
      <rPr>
        <sz val="14"/>
        <color indexed="8"/>
        <rFont val="Times New Roman"/>
        <family val="1"/>
      </rPr>
      <t>√К</t>
    </r>
    <r>
      <rPr>
        <vertAlign val="subscript"/>
        <sz val="14"/>
        <color indexed="8"/>
        <rFont val="Times New Roman"/>
        <family val="1"/>
      </rPr>
      <t xml:space="preserve">ИПЦгод  </t>
    </r>
    <r>
      <rPr>
        <vertAlign val="subscript"/>
        <sz val="14"/>
        <color indexed="8"/>
        <rFont val="PT Astra Serif"/>
      </rPr>
      <t>.</t>
    </r>
    <r>
      <rPr>
        <sz val="12"/>
        <color indexed="8"/>
        <rFont val="PT Astra Serif"/>
      </rPr>
      <t xml:space="preserve">= </t>
    </r>
    <r>
      <rPr>
        <sz val="14"/>
        <color indexed="8"/>
        <rFont val="PT Astra Serif"/>
      </rPr>
      <t xml:space="preserve"> </t>
    </r>
    <r>
      <rPr>
        <sz val="14"/>
        <color indexed="8"/>
        <rFont val="Times New Roman"/>
        <family val="1"/>
      </rPr>
      <t>√1,0688= 1,0056</t>
    </r>
  </si>
  <si>
    <r>
      <t>К</t>
    </r>
    <r>
      <rPr>
        <vertAlign val="subscript"/>
        <sz val="13"/>
        <color indexed="8"/>
        <rFont val="PT Astra Serif"/>
        <family val="1"/>
      </rPr>
      <t>ИПЦ.общ</t>
    </r>
    <r>
      <rPr>
        <sz val="13"/>
        <color indexed="8"/>
        <rFont val="PT Astra Serif"/>
        <family val="1"/>
      </rPr>
      <t>.</t>
    </r>
    <r>
      <rPr>
        <sz val="12"/>
        <color indexed="8"/>
        <rFont val="PT Astra Serif"/>
        <family val="1"/>
      </rPr>
      <t xml:space="preserve"> = (К</t>
    </r>
    <r>
      <rPr>
        <vertAlign val="subscript"/>
        <sz val="13"/>
        <color indexed="8"/>
        <rFont val="PT Astra Serif"/>
      </rPr>
      <t>ИПЦ.мес</t>
    </r>
    <r>
      <rPr>
        <sz val="13"/>
        <color indexed="8"/>
        <rFont val="PT Astra Serif"/>
        <family val="1"/>
      </rPr>
      <t xml:space="preserve"> </t>
    </r>
    <r>
      <rPr>
        <vertAlign val="superscript"/>
        <sz val="13"/>
        <color indexed="8"/>
        <rFont val="PT Astra Serif"/>
        <family val="1"/>
      </rPr>
      <t>n1</t>
    </r>
    <r>
      <rPr>
        <sz val="13"/>
        <color indexed="8"/>
        <rFont val="PT Astra Serif"/>
        <family val="1"/>
      </rPr>
      <t xml:space="preserve"> </t>
    </r>
    <r>
      <rPr>
        <sz val="12"/>
        <color indexed="8"/>
        <rFont val="PT Astra Serif"/>
        <family val="1"/>
      </rPr>
      <t>+ К</t>
    </r>
    <r>
      <rPr>
        <vertAlign val="subscript"/>
        <sz val="13"/>
        <color indexed="8"/>
        <rFont val="PT Astra Serif"/>
      </rPr>
      <t>ИПЦ.мес</t>
    </r>
    <r>
      <rPr>
        <sz val="13"/>
        <color indexed="8"/>
        <rFont val="PT Astra Serif"/>
        <family val="1"/>
      </rPr>
      <t xml:space="preserve"> </t>
    </r>
    <r>
      <rPr>
        <vertAlign val="superscript"/>
        <sz val="13"/>
        <color indexed="8"/>
        <rFont val="PT Astra Serif"/>
        <family val="1"/>
      </rPr>
      <t>n2</t>
    </r>
    <r>
      <rPr>
        <sz val="12"/>
        <color indexed="8"/>
        <rFont val="PT Astra Serif"/>
        <family val="1"/>
      </rPr>
      <t xml:space="preserve">) / 2 =(1,0056+1,00056)/2= 1,0198
</t>
    </r>
  </si>
</sst>
</file>

<file path=xl/styles.xml><?xml version="1.0" encoding="utf-8"?>
<styleSheet xmlns="http://schemas.openxmlformats.org/spreadsheetml/2006/main">
  <numFmts count="4">
    <numFmt numFmtId="164" formatCode="#,##0.00_ "/>
    <numFmt numFmtId="165" formatCode="#,##0.0000"/>
    <numFmt numFmtId="166" formatCode="0.0000"/>
    <numFmt numFmtId="167" formatCode="0.00000"/>
  </numFmts>
  <fonts count="43">
    <font>
      <sz val="11"/>
      <color indexed="8"/>
      <name val="Calibri"/>
      <family val="2"/>
    </font>
    <font>
      <sz val="12"/>
      <color indexed="8"/>
      <name val="PT Astra Serif"/>
      <family val="1"/>
    </font>
    <font>
      <sz val="22"/>
      <color indexed="8"/>
      <name val="PT Astra Serif"/>
      <family val="1"/>
    </font>
    <font>
      <u/>
      <sz val="14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u/>
      <sz val="11"/>
      <color indexed="30"/>
      <name val="Calibri"/>
      <family val="2"/>
    </font>
    <font>
      <b/>
      <sz val="12"/>
      <color indexed="10"/>
      <name val="PT Astra Serif"/>
    </font>
    <font>
      <b/>
      <sz val="11"/>
      <color indexed="8"/>
      <name val="PT Astra Serif"/>
      <family val="1"/>
    </font>
    <font>
      <sz val="11"/>
      <color indexed="8"/>
      <name val="PT Astra Serif"/>
      <family val="1"/>
    </font>
    <font>
      <vertAlign val="subscript"/>
      <sz val="11"/>
      <color indexed="8"/>
      <name val="PT Astra Serif"/>
    </font>
    <font>
      <sz val="10"/>
      <color indexed="8"/>
      <name val="PT Astra Serif"/>
      <family val="1"/>
    </font>
    <font>
      <vertAlign val="subscript"/>
      <sz val="12"/>
      <color indexed="8"/>
      <name val="PT Astra Serif"/>
    </font>
    <font>
      <vertAlign val="subscript"/>
      <sz val="14"/>
      <color indexed="8"/>
      <name val="PT Astra Serif"/>
    </font>
    <font>
      <sz val="12"/>
      <color indexed="8"/>
      <name val="PT Astra Serif"/>
    </font>
    <font>
      <sz val="14"/>
      <color indexed="8"/>
      <name val="PT Astra Serif"/>
    </font>
    <font>
      <sz val="14"/>
      <color indexed="8"/>
      <name val="Times New Roman"/>
      <family val="1"/>
    </font>
    <font>
      <vertAlign val="subscript"/>
      <sz val="14"/>
      <color indexed="8"/>
      <name val="Times New Roman"/>
      <family val="1"/>
    </font>
    <font>
      <sz val="13"/>
      <color indexed="8"/>
      <name val="PT Astra Serif"/>
      <family val="1"/>
    </font>
    <font>
      <vertAlign val="subscript"/>
      <sz val="13"/>
      <color indexed="8"/>
      <name val="PT Astra Serif"/>
      <family val="1"/>
    </font>
    <font>
      <vertAlign val="subscript"/>
      <sz val="13"/>
      <color indexed="8"/>
      <name val="PT Astra Serif"/>
    </font>
    <font>
      <vertAlign val="superscript"/>
      <sz val="13"/>
      <color indexed="8"/>
      <name val="PT Astra Serif"/>
      <family val="1"/>
    </font>
    <font>
      <sz val="11"/>
      <color indexed="8"/>
      <name val="Times New Roman"/>
      <family val="1"/>
    </font>
    <font>
      <sz val="10"/>
      <name val="PT Astra Serif"/>
      <family val="1"/>
    </font>
    <font>
      <sz val="12"/>
      <color indexed="8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name val="PT Astra Serif"/>
      <family val="1"/>
    </font>
    <font>
      <sz val="12"/>
      <name val="PT Astra Serif"/>
      <family val="1"/>
    </font>
    <font>
      <b/>
      <sz val="12"/>
      <color indexed="8"/>
      <name val="Times New Roman"/>
      <family val="1"/>
      <charset val="204"/>
    </font>
    <font>
      <b/>
      <vertAlign val="subscript"/>
      <sz val="12"/>
      <color indexed="8"/>
      <name val="Times New Roman"/>
      <family val="1"/>
    </font>
    <font>
      <b/>
      <sz val="12"/>
      <name val="Times New Roman"/>
      <family val="1"/>
      <charset val="204"/>
    </font>
    <font>
      <b/>
      <u/>
      <sz val="12"/>
      <color indexed="49"/>
      <name val="Times New Roman"/>
      <family val="1"/>
      <charset val="204"/>
    </font>
    <font>
      <b/>
      <sz val="12"/>
      <color indexed="8"/>
      <name val="Times New Roman"/>
      <family val="1"/>
      <charset val="1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b/>
      <sz val="11"/>
      <name val="PT Astra Serif"/>
      <family val="1"/>
    </font>
    <font>
      <sz val="11"/>
      <name val="PT Astra Serif"/>
      <family val="1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rgb="FFFF0000"/>
      <name val="PT Astra Serif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Border="1" applyAlignment="1" applyProtection="1">
      <alignment wrapText="1"/>
      <protection locked="0"/>
    </xf>
    <xf numFmtId="167" fontId="1" fillId="0" borderId="0" xfId="0" applyNumberFormat="1" applyFont="1"/>
    <xf numFmtId="0" fontId="1" fillId="0" borderId="0" xfId="0" applyFont="1" applyFill="1" applyAlignment="1" applyProtection="1">
      <alignment vertical="center"/>
      <protection locked="0"/>
    </xf>
    <xf numFmtId="0" fontId="12" fillId="0" borderId="0" xfId="0" applyFont="1"/>
    <xf numFmtId="0" fontId="23" fillId="0" borderId="0" xfId="0" applyFont="1"/>
    <xf numFmtId="0" fontId="1" fillId="0" borderId="0" xfId="0" applyFont="1" applyBorder="1" applyAlignment="1" applyProtection="1">
      <alignment horizontal="left" vertical="top" wrapText="1"/>
      <protection locked="0"/>
    </xf>
    <xf numFmtId="0" fontId="1" fillId="0" borderId="0" xfId="0" applyFont="1" applyBorder="1"/>
    <xf numFmtId="0" fontId="25" fillId="0" borderId="0" xfId="0" applyFont="1"/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" fillId="0" borderId="0" xfId="0" applyFont="1" applyFill="1" applyAlignment="1">
      <alignment vertical="center"/>
    </xf>
    <xf numFmtId="0" fontId="42" fillId="2" borderId="0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166" fontId="35" fillId="0" borderId="3" xfId="0" applyNumberFormat="1" applyFont="1" applyFill="1" applyBorder="1" applyAlignment="1">
      <alignment horizontal="center" vertical="center" wrapText="1"/>
    </xf>
    <xf numFmtId="2" fontId="35" fillId="3" borderId="3" xfId="0" applyNumberFormat="1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 wrapText="1"/>
    </xf>
    <xf numFmtId="4" fontId="35" fillId="4" borderId="3" xfId="0" applyNumberFormat="1" applyFont="1" applyFill="1" applyBorder="1" applyAlignment="1">
      <alignment horizontal="center" vertical="center"/>
    </xf>
    <xf numFmtId="4" fontId="34" fillId="2" borderId="1" xfId="0" applyNumberFormat="1" applyFont="1" applyFill="1" applyBorder="1" applyAlignment="1">
      <alignment horizontal="center" vertical="center"/>
    </xf>
    <xf numFmtId="0" fontId="32" fillId="0" borderId="1" xfId="1" applyNumberFormat="1" applyFont="1" applyFill="1" applyBorder="1" applyAlignment="1" applyProtection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center" wrapText="1"/>
    </xf>
    <xf numFmtId="165" fontId="35" fillId="0" borderId="9" xfId="0" applyNumberFormat="1" applyFont="1" applyFill="1" applyBorder="1" applyAlignment="1">
      <alignment horizontal="center" vertical="center" wrapText="1"/>
    </xf>
    <xf numFmtId="166" fontId="35" fillId="0" borderId="9" xfId="0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3" fontId="40" fillId="0" borderId="10" xfId="0" applyNumberFormat="1" applyFont="1" applyFill="1" applyBorder="1" applyAlignment="1">
      <alignment horizontal="center" vertical="center" wrapText="1"/>
    </xf>
    <xf numFmtId="164" fontId="41" fillId="0" borderId="10" xfId="0" applyNumberFormat="1" applyFont="1" applyFill="1" applyBorder="1" applyAlignment="1">
      <alignment horizontal="center" vertical="center" wrapText="1"/>
    </xf>
    <xf numFmtId="0" fontId="39" fillId="0" borderId="0" xfId="0" applyFont="1" applyBorder="1" applyAlignment="1">
      <alignment horizontal="left" vertical="center" wrapText="1"/>
    </xf>
    <xf numFmtId="49" fontId="28" fillId="0" borderId="1" xfId="0" applyNumberFormat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9" fillId="0" borderId="0" xfId="0" applyFont="1" applyBorder="1" applyAlignment="1" applyProtection="1">
      <alignment horizontal="center" vertical="top" wrapText="1"/>
      <protection locked="0"/>
    </xf>
    <xf numFmtId="0" fontId="34" fillId="0" borderId="4" xfId="0" applyFont="1" applyBorder="1" applyAlignment="1">
      <alignment horizontal="right" vertical="center"/>
    </xf>
    <xf numFmtId="0" fontId="34" fillId="0" borderId="6" xfId="0" applyFont="1" applyBorder="1" applyAlignment="1">
      <alignment horizontal="right" vertical="center"/>
    </xf>
    <xf numFmtId="0" fontId="34" fillId="0" borderId="7" xfId="0" applyFont="1" applyBorder="1" applyAlignment="1">
      <alignment horizontal="right" vertical="center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39" fillId="0" borderId="0" xfId="0" applyFont="1" applyBorder="1" applyAlignment="1">
      <alignment horizontal="left" vertical="top" wrapText="1"/>
    </xf>
    <xf numFmtId="0" fontId="39" fillId="0" borderId="0" xfId="0" applyFont="1" applyBorder="1" applyAlignment="1">
      <alignment horizontal="left" vertical="center" wrapText="1"/>
    </xf>
    <xf numFmtId="49" fontId="26" fillId="0" borderId="6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10" fillId="2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9" fillId="0" borderId="4" xfId="0" applyNumberFormat="1" applyFont="1" applyBorder="1" applyAlignment="1">
      <alignment horizontal="center" vertical="center" wrapText="1"/>
    </xf>
    <xf numFmtId="0" fontId="29" fillId="0" borderId="6" xfId="0" applyNumberFormat="1" applyFont="1" applyBorder="1" applyAlignment="1">
      <alignment horizontal="center" vertical="center" wrapText="1"/>
    </xf>
    <xf numFmtId="0" fontId="29" fillId="0" borderId="7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24" fillId="0" borderId="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8F2A1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542925</xdr:colOff>
      <xdr:row>17</xdr:row>
      <xdr:rowOff>142875</xdr:rowOff>
    </xdr:from>
    <xdr:to>
      <xdr:col>1</xdr:col>
      <xdr:colOff>723900</xdr:colOff>
      <xdr:row>17</xdr:row>
      <xdr:rowOff>342900</xdr:rowOff>
    </xdr:to>
    <xdr:sp macro="" textlink="" fLocksText="0">
      <xdr:nvSpPr>
        <xdr:cNvPr id="1025" name="Прямоугольник 2"/>
        <xdr:cNvSpPr>
          <a:spLocks noChangeArrowheads="1"/>
        </xdr:cNvSpPr>
      </xdr:nvSpPr>
      <xdr:spPr bwMode="auto">
        <a:xfrm>
          <a:off x="1028700" y="12563475"/>
          <a:ext cx="1809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000" tIns="0" rIns="0" bIns="0" anchor="t"/>
        <a:lstStyle/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12</a:t>
          </a:r>
        </a:p>
      </xdr:txBody>
    </xdr:sp>
    <xdr:clientData/>
  </xdr:twoCellAnchor>
  <xdr:twoCellAnchor>
    <xdr:from>
      <xdr:col>1</xdr:col>
      <xdr:colOff>1504950</xdr:colOff>
      <xdr:row>17</xdr:row>
      <xdr:rowOff>285750</xdr:rowOff>
    </xdr:from>
    <xdr:to>
      <xdr:col>1</xdr:col>
      <xdr:colOff>2105025</xdr:colOff>
      <xdr:row>17</xdr:row>
      <xdr:rowOff>295275</xdr:rowOff>
    </xdr:to>
    <xdr:sp macro="" textlink="">
      <xdr:nvSpPr>
        <xdr:cNvPr id="1254" name="Прямая соединительная линия 4"/>
        <xdr:cNvSpPr>
          <a:spLocks noChangeShapeType="1"/>
        </xdr:cNvSpPr>
      </xdr:nvSpPr>
      <xdr:spPr bwMode="auto">
        <a:xfrm flipV="1">
          <a:off x="1990725" y="11591925"/>
          <a:ext cx="600075" cy="9525"/>
        </a:xfrm>
        <a:prstGeom prst="line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</xdr:col>
      <xdr:colOff>1323975</xdr:colOff>
      <xdr:row>17</xdr:row>
      <xdr:rowOff>142875</xdr:rowOff>
    </xdr:from>
    <xdr:to>
      <xdr:col>1</xdr:col>
      <xdr:colOff>1666875</xdr:colOff>
      <xdr:row>17</xdr:row>
      <xdr:rowOff>400050</xdr:rowOff>
    </xdr:to>
    <xdr:sp macro="" textlink="" fLocksText="0">
      <xdr:nvSpPr>
        <xdr:cNvPr id="1027" name="Прямоугольник 1"/>
        <xdr:cNvSpPr>
          <a:spLocks noChangeArrowheads="1"/>
        </xdr:cNvSpPr>
      </xdr:nvSpPr>
      <xdr:spPr bwMode="auto">
        <a:xfrm>
          <a:off x="1809750" y="13306425"/>
          <a:ext cx="342900" cy="257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000" tIns="0" rIns="0" bIns="0" anchor="t"/>
        <a:lstStyle/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12</a:t>
          </a:r>
        </a:p>
      </xdr:txBody>
    </xdr:sp>
    <xdr:clientData/>
  </xdr:twoCellAnchor>
  <xdr:twoCellAnchor>
    <xdr:from>
      <xdr:col>1</xdr:col>
      <xdr:colOff>676275</xdr:colOff>
      <xdr:row>17</xdr:row>
      <xdr:rowOff>304800</xdr:rowOff>
    </xdr:from>
    <xdr:to>
      <xdr:col>1</xdr:col>
      <xdr:colOff>1133475</xdr:colOff>
      <xdr:row>17</xdr:row>
      <xdr:rowOff>314325</xdr:rowOff>
    </xdr:to>
    <xdr:sp macro="" textlink="">
      <xdr:nvSpPr>
        <xdr:cNvPr id="1256" name="Линия 1"/>
        <xdr:cNvSpPr>
          <a:spLocks noChangeShapeType="1"/>
        </xdr:cNvSpPr>
      </xdr:nvSpPr>
      <xdr:spPr bwMode="auto">
        <a:xfrm flipV="1">
          <a:off x="1162050" y="11610975"/>
          <a:ext cx="457200" cy="9525"/>
        </a:xfrm>
        <a:prstGeom prst="line">
          <a:avLst/>
        </a:prstGeom>
        <a:noFill/>
        <a:ln w="9360">
          <a:solidFill>
            <a:srgbClr val="3465A4"/>
          </a:solidFill>
          <a:miter lim="800000"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O31"/>
  <sheetViews>
    <sheetView tabSelected="1" topLeftCell="B7" zoomScale="70" zoomScaleNormal="70" workbookViewId="0">
      <selection activeCell="A14" sqref="A14:J14"/>
    </sheetView>
  </sheetViews>
  <sheetFormatPr defaultColWidth="8.85546875" defaultRowHeight="15.75"/>
  <cols>
    <col min="1" max="1" width="7.28515625" style="1" customWidth="1"/>
    <col min="2" max="2" width="46.7109375" style="1" customWidth="1"/>
    <col min="3" max="3" width="18.28515625" style="1" customWidth="1"/>
    <col min="4" max="4" width="12" style="1" customWidth="1"/>
    <col min="5" max="6" width="29.5703125" style="1" customWidth="1"/>
    <col min="7" max="7" width="24" style="1" customWidth="1"/>
    <col min="8" max="8" width="24.42578125" style="1" customWidth="1"/>
    <col min="9" max="9" width="20" style="1" customWidth="1"/>
    <col min="10" max="10" width="17.85546875" style="1" customWidth="1"/>
    <col min="11" max="11" width="16" style="1" customWidth="1"/>
    <col min="12" max="193" width="9" style="1" customWidth="1"/>
    <col min="194" max="196" width="8.85546875" style="1"/>
  </cols>
  <sheetData>
    <row r="1" spans="1:197" ht="27.7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97" ht="25.5" hidden="1" customHeight="1">
      <c r="B2" s="21"/>
      <c r="C2" s="21"/>
      <c r="D2" s="21"/>
      <c r="E2" s="2"/>
      <c r="F2" s="2"/>
      <c r="G2" s="3"/>
      <c r="H2" s="4"/>
      <c r="I2" s="4"/>
    </row>
    <row r="3" spans="1:197" s="16" customFormat="1" ht="39.75" customHeight="1">
      <c r="A3" s="61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</row>
    <row r="4" spans="1:197" s="16" customFormat="1" ht="26.25" customHeight="1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</row>
    <row r="5" spans="1:197" s="16" customFormat="1" ht="10.5" customHeight="1">
      <c r="A5" s="63" t="s">
        <v>1</v>
      </c>
      <c r="B5" s="63"/>
      <c r="C5" s="63"/>
      <c r="D5" s="63"/>
      <c r="E5" s="63"/>
      <c r="F5" s="63"/>
      <c r="G5" s="63"/>
      <c r="H5" s="63"/>
      <c r="I5" s="63"/>
      <c r="J5" s="6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</row>
    <row r="6" spans="1:197" s="16" customFormat="1" ht="62.25" customHeight="1">
      <c r="A6" s="64" t="s">
        <v>2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</row>
    <row r="7" spans="1:197" s="16" customFormat="1" ht="30" customHeight="1">
      <c r="A7" s="56" t="s">
        <v>3</v>
      </c>
      <c r="B7" s="56"/>
      <c r="C7" s="56"/>
      <c r="D7" s="56"/>
      <c r="E7" s="65" t="s">
        <v>4</v>
      </c>
      <c r="F7" s="65"/>
      <c r="G7" s="65"/>
      <c r="H7" s="65"/>
      <c r="I7" s="65"/>
      <c r="J7" s="65"/>
      <c r="K7" s="6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</row>
    <row r="8" spans="1:197" s="16" customFormat="1" ht="136.5" customHeight="1">
      <c r="A8" s="41" t="s">
        <v>5</v>
      </c>
      <c r="B8" s="41"/>
      <c r="C8" s="41"/>
      <c r="D8" s="41"/>
      <c r="E8" s="58" t="s">
        <v>6</v>
      </c>
      <c r="F8" s="59"/>
      <c r="G8" s="59"/>
      <c r="H8" s="59"/>
      <c r="I8" s="59"/>
      <c r="J8" s="59"/>
      <c r="K8" s="60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</row>
    <row r="9" spans="1:197" s="16" customFormat="1" ht="35.25" customHeight="1">
      <c r="A9" s="51" t="s">
        <v>7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</row>
    <row r="10" spans="1:197" s="16" customFormat="1" ht="179.25" customHeight="1">
      <c r="A10" s="42" t="s">
        <v>8</v>
      </c>
      <c r="B10" s="42" t="s">
        <v>9</v>
      </c>
      <c r="C10" s="68" t="s">
        <v>10</v>
      </c>
      <c r="D10" s="42" t="s">
        <v>11</v>
      </c>
      <c r="E10" s="37" t="s">
        <v>27</v>
      </c>
      <c r="F10" s="37" t="s">
        <v>32</v>
      </c>
      <c r="G10" s="42" t="s">
        <v>34</v>
      </c>
      <c r="H10" s="42" t="s">
        <v>35</v>
      </c>
      <c r="I10" s="42" t="s">
        <v>19</v>
      </c>
      <c r="J10" s="43" t="s">
        <v>20</v>
      </c>
      <c r="K10" s="43" t="s">
        <v>12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</row>
    <row r="11" spans="1:197" s="1" customFormat="1" ht="102.75" customHeight="1">
      <c r="A11" s="42"/>
      <c r="B11" s="42"/>
      <c r="C11" s="68"/>
      <c r="D11" s="42"/>
      <c r="E11" s="31" t="s">
        <v>30</v>
      </c>
      <c r="F11" s="37" t="s">
        <v>31</v>
      </c>
      <c r="G11" s="57"/>
      <c r="H11" s="42"/>
      <c r="I11" s="42"/>
      <c r="J11" s="43"/>
      <c r="K11" s="43"/>
    </row>
    <row r="12" spans="1:197" s="1" customFormat="1" ht="26.25" customHeight="1">
      <c r="A12" s="22">
        <v>1</v>
      </c>
      <c r="B12" s="22">
        <v>2</v>
      </c>
      <c r="C12" s="22">
        <v>3</v>
      </c>
      <c r="D12" s="22">
        <v>4</v>
      </c>
      <c r="E12" s="35">
        <v>5</v>
      </c>
      <c r="F12" s="22">
        <v>6</v>
      </c>
      <c r="G12" s="22">
        <v>7</v>
      </c>
      <c r="H12" s="22">
        <v>8</v>
      </c>
      <c r="I12" s="22">
        <v>9</v>
      </c>
      <c r="J12" s="23">
        <v>10</v>
      </c>
      <c r="K12" s="28">
        <v>11</v>
      </c>
    </row>
    <row r="13" spans="1:197" s="1" customFormat="1" ht="36.75" customHeight="1">
      <c r="A13" s="24">
        <v>1</v>
      </c>
      <c r="B13" s="25" t="s">
        <v>13</v>
      </c>
      <c r="C13" s="36" t="s">
        <v>22</v>
      </c>
      <c r="D13" s="38">
        <v>800</v>
      </c>
      <c r="E13" s="39">
        <v>75.72</v>
      </c>
      <c r="F13" s="32" t="s">
        <v>33</v>
      </c>
      <c r="G13" s="33">
        <v>1.0688</v>
      </c>
      <c r="H13" s="26">
        <f>G13^(1/12)</f>
        <v>1.0055601106732837</v>
      </c>
      <c r="I13" s="34">
        <f>(1.0056^1+1.0056^6)/2</f>
        <v>1.0198369635524094</v>
      </c>
      <c r="J13" s="27">
        <f>ROUND(E13*I13,2)</f>
        <v>77.22</v>
      </c>
      <c r="K13" s="29">
        <f>D13*J13</f>
        <v>61776</v>
      </c>
      <c r="L13" s="5"/>
    </row>
    <row r="14" spans="1:197" s="1" customFormat="1" ht="29.85" customHeight="1">
      <c r="A14" s="45" t="s">
        <v>14</v>
      </c>
      <c r="B14" s="46"/>
      <c r="C14" s="46"/>
      <c r="D14" s="46"/>
      <c r="E14" s="46"/>
      <c r="F14" s="46"/>
      <c r="G14" s="46"/>
      <c r="H14" s="46"/>
      <c r="I14" s="46"/>
      <c r="J14" s="47"/>
      <c r="K14" s="30">
        <f>SUM(K13:K13)</f>
        <v>61776</v>
      </c>
    </row>
    <row r="15" spans="1:197" ht="20.25" customHeight="1">
      <c r="A15" s="6"/>
      <c r="B15" s="17" t="s">
        <v>15</v>
      </c>
      <c r="C15" s="8"/>
      <c r="D15" s="8"/>
      <c r="E15" s="8"/>
      <c r="F15" s="8"/>
      <c r="G15" s="8"/>
      <c r="H15" s="8"/>
      <c r="I15" s="8"/>
      <c r="J15" s="18"/>
    </row>
    <row r="16" spans="1:197" ht="52.5" customHeight="1">
      <c r="A16" s="6"/>
      <c r="B16" s="54" t="s">
        <v>16</v>
      </c>
      <c r="C16" s="54"/>
      <c r="D16" s="54"/>
      <c r="E16" s="54"/>
      <c r="F16" s="54"/>
      <c r="G16" s="54"/>
      <c r="H16" s="54"/>
      <c r="I16" s="54"/>
      <c r="J16" s="18"/>
    </row>
    <row r="17" spans="1:12" ht="43.35" customHeight="1">
      <c r="A17" s="6"/>
      <c r="B17" s="53" t="s">
        <v>36</v>
      </c>
      <c r="C17" s="53"/>
      <c r="D17" s="53"/>
      <c r="E17" s="53"/>
      <c r="F17" s="53"/>
      <c r="G17" s="53"/>
      <c r="H17" s="53"/>
      <c r="I17" s="53"/>
      <c r="J17" s="18"/>
    </row>
    <row r="18" spans="1:12" ht="60.75" customHeight="1">
      <c r="A18" s="6"/>
      <c r="B18" s="19" t="s">
        <v>37</v>
      </c>
      <c r="C18" s="7"/>
      <c r="D18" s="7"/>
      <c r="E18" s="7"/>
      <c r="F18" s="7"/>
      <c r="G18" s="7"/>
      <c r="H18" s="7"/>
      <c r="I18" s="7"/>
      <c r="J18" s="20"/>
    </row>
    <row r="19" spans="1:12" ht="24.75" customHeight="1">
      <c r="A19" s="6"/>
      <c r="B19" s="8" t="s">
        <v>21</v>
      </c>
      <c r="C19" s="7"/>
      <c r="D19" s="7"/>
      <c r="E19" s="7"/>
      <c r="F19" s="7"/>
      <c r="G19" s="7"/>
      <c r="H19" s="7"/>
      <c r="I19" s="7"/>
      <c r="J19" s="18"/>
    </row>
    <row r="20" spans="1:12" ht="26.25" customHeight="1">
      <c r="A20" s="6"/>
      <c r="B20" s="54" t="s">
        <v>17</v>
      </c>
      <c r="C20" s="54"/>
      <c r="D20" s="54"/>
      <c r="E20" s="54"/>
      <c r="F20" s="54"/>
      <c r="G20" s="54"/>
      <c r="H20" s="54"/>
      <c r="I20" s="54"/>
      <c r="J20" s="54"/>
    </row>
    <row r="21" spans="1:12" ht="46.5" customHeight="1">
      <c r="A21" s="6"/>
      <c r="B21" s="55" t="s">
        <v>38</v>
      </c>
      <c r="C21" s="55"/>
      <c r="D21" s="55"/>
      <c r="E21" s="55"/>
      <c r="F21" s="55"/>
      <c r="G21" s="55"/>
      <c r="H21" s="55"/>
      <c r="I21" s="55"/>
      <c r="J21" s="18"/>
    </row>
    <row r="22" spans="1:12" ht="44.1" customHeight="1">
      <c r="A22" s="6"/>
      <c r="B22" s="49" t="s">
        <v>24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</row>
    <row r="23" spans="1:12" ht="35.25" customHeight="1">
      <c r="A23" s="6"/>
      <c r="B23" s="50" t="s">
        <v>25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</row>
    <row r="24" spans="1:12" ht="111" customHeight="1">
      <c r="A24" s="6"/>
      <c r="B24" s="50" t="s">
        <v>26</v>
      </c>
      <c r="C24" s="50"/>
      <c r="D24" s="50"/>
      <c r="E24" s="50"/>
      <c r="F24" s="50"/>
      <c r="G24" s="50"/>
      <c r="H24" s="40"/>
      <c r="I24" s="40"/>
      <c r="J24" s="40"/>
      <c r="K24" s="40"/>
      <c r="L24" s="40"/>
    </row>
    <row r="25" spans="1:12" s="11" customFormat="1" ht="96.75" customHeight="1">
      <c r="A25" s="44" t="s">
        <v>18</v>
      </c>
      <c r="B25" s="44"/>
      <c r="C25" s="48" t="s">
        <v>28</v>
      </c>
      <c r="D25" s="48"/>
      <c r="E25" s="48"/>
      <c r="F25" s="48"/>
      <c r="G25" s="48"/>
      <c r="H25" s="9"/>
      <c r="I25" s="10"/>
    </row>
    <row r="26" spans="1:12" s="12" customFormat="1" ht="32.25" customHeight="1">
      <c r="A26" s="48" t="s">
        <v>29</v>
      </c>
      <c r="B26" s="48"/>
      <c r="C26" s="48"/>
      <c r="D26" s="48"/>
      <c r="E26" s="48"/>
      <c r="F26" s="48"/>
      <c r="G26" s="48"/>
      <c r="H26" s="9"/>
      <c r="I26" s="11"/>
    </row>
    <row r="27" spans="1:12">
      <c r="A27" s="13"/>
      <c r="B27" s="13"/>
      <c r="C27" s="13"/>
      <c r="D27" s="13"/>
      <c r="E27" s="13"/>
      <c r="F27" s="13"/>
      <c r="G27" s="13"/>
      <c r="H27" s="13"/>
      <c r="I27" s="13"/>
    </row>
    <row r="28" spans="1:12" ht="15.75" customHeight="1">
      <c r="A28" s="66"/>
      <c r="B28" s="66"/>
      <c r="C28" s="66"/>
      <c r="D28" s="14"/>
      <c r="E28" s="14"/>
      <c r="F28" s="14"/>
      <c r="G28" s="14"/>
      <c r="H28" s="9"/>
      <c r="I28" s="11"/>
    </row>
    <row r="29" spans="1:12" ht="15.75" customHeight="1">
      <c r="A29" s="67"/>
      <c r="B29" s="67"/>
      <c r="C29" s="67"/>
      <c r="D29" s="67"/>
      <c r="E29" s="67"/>
      <c r="F29" s="67"/>
      <c r="G29" s="67"/>
      <c r="H29" s="67"/>
      <c r="I29" s="67"/>
    </row>
    <row r="30" spans="1:12">
      <c r="A30" s="15"/>
      <c r="B30" s="15"/>
      <c r="C30" s="15"/>
      <c r="D30" s="15"/>
      <c r="E30" s="15"/>
      <c r="F30" s="15"/>
      <c r="G30" s="15"/>
      <c r="H30" s="15"/>
    </row>
    <row r="31" spans="1:12">
      <c r="A31" s="15"/>
      <c r="B31" s="15"/>
      <c r="C31" s="15"/>
      <c r="D31" s="15"/>
      <c r="E31" s="15"/>
      <c r="F31" s="15"/>
      <c r="G31" s="15"/>
      <c r="H31" s="15"/>
    </row>
  </sheetData>
  <sheetProtection selectLockedCells="1" selectUnlockedCells="1"/>
  <mergeCells count="32">
    <mergeCell ref="A28:C28"/>
    <mergeCell ref="A29:I29"/>
    <mergeCell ref="B10:B11"/>
    <mergeCell ref="C10:C11"/>
    <mergeCell ref="A26:G26"/>
    <mergeCell ref="H10:H11"/>
    <mergeCell ref="B24:G24"/>
    <mergeCell ref="A1:K1"/>
    <mergeCell ref="B17:I17"/>
    <mergeCell ref="B20:J20"/>
    <mergeCell ref="B21:I21"/>
    <mergeCell ref="B16:I16"/>
    <mergeCell ref="A7:D7"/>
    <mergeCell ref="G10:G11"/>
    <mergeCell ref="E8:K8"/>
    <mergeCell ref="A10:A11"/>
    <mergeCell ref="D10:D11"/>
    <mergeCell ref="A3:K3"/>
    <mergeCell ref="A4:J4"/>
    <mergeCell ref="A5:J5"/>
    <mergeCell ref="A6:K6"/>
    <mergeCell ref="K10:K11"/>
    <mergeCell ref="E7:K7"/>
    <mergeCell ref="A8:D8"/>
    <mergeCell ref="I10:I11"/>
    <mergeCell ref="J10:J11"/>
    <mergeCell ref="A25:B25"/>
    <mergeCell ref="A14:J14"/>
    <mergeCell ref="C25:G25"/>
    <mergeCell ref="B22:L22"/>
    <mergeCell ref="B23:L23"/>
    <mergeCell ref="A9:K9"/>
  </mergeCells>
  <pageMargins left="0.23611111111111113" right="0.23611111111111113" top="0.74791666666666667" bottom="0.74791666666666667" header="0.51181102362204722" footer="0.51181102362204722"/>
  <pageSetup paperSize="9" scale="3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НМЦК_без транспортных расходов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gareeva_ea</cp:lastModifiedBy>
  <cp:revision>28</cp:revision>
  <cp:lastPrinted>2026-07-17T07:40:44Z</cp:lastPrinted>
  <dcterms:created xsi:type="dcterms:W3CDTF">2014-01-17T00:15:09Z</dcterms:created>
  <dcterms:modified xsi:type="dcterms:W3CDTF">2026-07-20T06:21:56Z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1049-11.1.0.10702</vt:lpwstr>
  </property>
</Properties>
</file>