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Лист1!$A$1:$AE$14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<sst xmlns="http://schemas.openxmlformats.org/spreadsheetml/2006/main" count="61" uniqueCount="41">
  <si>
    <t xml:space="preserve"> </t>
  </si>
  <si>
    <t xml:space="preserve">1.Обоснование начальной (максимальной) цены контракта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</si>
  <si>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</si>
  <si>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</si>
  <si>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</si>
  <si>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</si>
  <si>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</si>
  <si>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</si>
  <si>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</si>
  <si>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</si>
  <si>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</si>
  <si>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 (вх № 08/11051вн-1 от 06.08.2026)</t>
  </si>
  <si>
    <r>
      <rPr>
        <sz val="10"/>
        <color rgb="FF000000"/>
        <rFont val="Times New Roman"/>
        <family val="1"/>
        <charset val="1"/>
      </rPr>
      <t xml:space="preserve">Поставщик 2 </t>
    </r>
    <r>
      <rPr>
        <sz val="10"/>
        <color rgb="FF000000"/>
        <rFont val="Times New Roman"/>
        <family val="1"/>
      </rPr>
      <t xml:space="preserve">(вх № 08/11051вн-2 от 06.08.2026)</t>
    </r>
  </si>
  <si>
    <r>
      <rPr>
        <sz val="10"/>
        <color rgb="FF000000"/>
        <rFont val="Times New Roman"/>
        <family val="1"/>
        <charset val="1"/>
      </rPr>
      <t xml:space="preserve">Поставщик 3 </t>
    </r>
    <r>
      <rPr>
        <sz val="10"/>
        <color rgb="FF000000"/>
        <rFont val="Times New Roman"/>
        <family val="1"/>
      </rPr>
      <t xml:space="preserve">(вх № 08/11051вн-3 от 06.08.2026)</t>
    </r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</si>
  <si>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</si>
  <si>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</si>
  <si>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</si>
  <si>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</si>
  <si>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</si>
  <si>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</si>
  <si>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</si>
  <si>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</si>
  <si>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</si>
  <si>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</si>
  <si>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</si>
  <si>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</si>
  <si>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</si>
  <si>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</si>
  <si>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</si>
  <si>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</si>
  <si>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</si>
  <si>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</si>
  <si>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</si>
  <si>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</si>
  <si>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за 1 ед., руб. с учетом округления</t>
  </si>
  <si>
    <t xml:space="preserve">НМЦК (рын)</t>
  </si>
  <si>
    <t xml:space="preserve">Цена (руб.)</t>
  </si>
  <si>
    <t xml:space="preserve">Досмотровое зеркало (Техническое средство осмотра) </t>
  </si>
  <si>
    <t xml:space="preserve">23.12</t>
  </si>
  <si>
    <t xml:space="preserve">шт</t>
  </si>
  <si>
    <t xml:space="preserve">ИТОГО, руб.: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</si>
</sst>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#########"/>
    <numFmt numFmtId="168" formatCode="@"/>
    <numFmt numFmtId="169" formatCode="0.00%"/>
  </numFmts>
  <fonts count="15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2</xdr:col>
      <xdr:colOff>122760</xdr:colOff>
      <xdr:row>7</xdr:row>
      <xdr:rowOff>796680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313360"/>
          <a:ext cx="1716120" cy="614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30</xdr:col>
      <xdr:colOff>219240</xdr:colOff>
      <xdr:row>9</xdr:row>
      <xdr:rowOff>85680</xdr:rowOff>
    </xdr:from>
    <xdr:to>
      <xdr:col>30</xdr:col>
      <xdr:colOff>1614600</xdr:colOff>
      <xdr:row>9</xdr:row>
      <xdr:rowOff>608760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993440" y="4264560"/>
          <a:ext cx="1395360" cy="523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123840</xdr:colOff>
      <xdr:row>9</xdr:row>
      <xdr:rowOff>76320</xdr:rowOff>
    </xdr:from>
    <xdr:to>
      <xdr:col>27</xdr:col>
      <xdr:colOff>1194840</xdr:colOff>
      <xdr:row>9</xdr:row>
      <xdr:rowOff>596880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759840" y="4255200"/>
          <a:ext cx="1071000" cy="520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181080</xdr:colOff>
      <xdr:row>9</xdr:row>
      <xdr:rowOff>152280</xdr:rowOff>
    </xdr:from>
    <xdr:to>
      <xdr:col>28</xdr:col>
      <xdr:colOff>1375920</xdr:colOff>
      <xdr:row>9</xdr:row>
      <xdr:rowOff>603360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4266800" y="4331160"/>
          <a:ext cx="1194840" cy="451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1048576"/>
  <sheetViews>
    <sheetView showFormulas="false" showGridLines="true" showRowColHeaders="true" showZeros="true" rightToLeft="false" tabSelected="true" showOutlineSymbols="true" defaultGridColor="true" view="pageBreakPreview" topLeftCell="AA3" colorId="64" zoomScale="110" zoomScaleNormal="100" zoomScalePageLayoutView="110" workbookViewId="0">
      <selection pane="topLeft" activeCell="A12" activeCellId="0" sqref="A12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7.16"/>
    <col collapsed="false" customWidth="true" hidden="false" outlineLevel="0" max="4" min="4" style="1" width="29.55"/>
    <col collapsed="false" customWidth="true" hidden="false" outlineLevel="0" max="5" min="5" style="1" width="17"/>
    <col collapsed="false" customWidth="true" hidden="false" outlineLevel="0" max="6" min="6" style="2" width="8.86"/>
    <col collapsed="false" customWidth="true" hidden="false" outlineLevel="0" max="9" min="7" style="3" width="22"/>
    <col collapsed="false" customWidth="true" hidden="true" outlineLevel="0" max="26" min="10" style="3" width="22"/>
    <col collapsed="false" customWidth="true" hidden="false" outlineLevel="0" max="27" min="27" style="3" width="22"/>
    <col collapsed="false" customWidth="true" hidden="false" outlineLevel="0" max="28" min="28" style="3" width="20.57"/>
    <col collapsed="false" customWidth="true" hidden="false" outlineLevel="0" max="29" min="29" style="3" width="23"/>
    <col collapsed="false" customWidth="true" hidden="false" outlineLevel="0" max="30" min="30" style="3" width="15.14"/>
    <col collapsed="false" customWidth="true" hidden="false" outlineLevel="0" max="31" min="31" style="1" width="27.71"/>
    <col collapsed="false" customWidth="true" hidden="false" outlineLevel="0" max="32" min="32" style="1" width="18.42"/>
    <col collapsed="false" customWidth="true" hidden="false" outlineLevel="0" max="1026" min="33" style="1" width="9.14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customFormat="false" ht="15" hidden="false" customHeight="true" outlineLevel="0" collapsed="false">
      <c r="A2" s="4"/>
      <c r="B2" s="4"/>
      <c r="C2" s="4"/>
      <c r="D2" s="4"/>
      <c r="E2" s="4"/>
      <c r="F2" s="5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customFormat="false" ht="37.3" hidden="false" customHeight="tru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customFormat="false" ht="15" hidden="false" customHeight="tru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customFormat="false" ht="15" hidden="false" customHeight="false" outlineLevel="0" collapsed="false">
      <c r="A5" s="4"/>
      <c r="B5" s="4"/>
      <c r="C5" s="4"/>
      <c r="D5" s="4"/>
      <c r="E5" s="4"/>
      <c r="F5" s="5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11"/>
      <c r="AC5" s="12"/>
      <c r="AD5" s="8"/>
    </row>
    <row r="6" customFormat="false" ht="45" hidden="false" customHeight="true" outlineLevel="0" collapsed="false">
      <c r="A6" s="13" t="s">
        <v>2</v>
      </c>
      <c r="B6" s="13"/>
      <c r="C6" s="14" t="s">
        <v>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customFormat="false" ht="25.5" hidden="false" customHeight="true" outlineLevel="0" collapsed="false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customFormat="false" ht="120" hidden="false" customHeight="true" outlineLevel="0" collapsed="false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customFormat="false" ht="41.25" hidden="false" customHeight="true" outlineLevel="0" collapsed="false">
      <c r="A9" s="13" t="s">
        <v>6</v>
      </c>
      <c r="B9" s="13" t="s">
        <v>7</v>
      </c>
      <c r="C9" s="13"/>
      <c r="D9" s="17" t="s">
        <v>8</v>
      </c>
      <c r="E9" s="13" t="s">
        <v>9</v>
      </c>
      <c r="F9" s="18" t="s">
        <v>10</v>
      </c>
      <c r="G9" s="19" t="s">
        <v>11</v>
      </c>
      <c r="H9" s="20" t="s">
        <v>12</v>
      </c>
      <c r="I9" s="20" t="s">
        <v>13</v>
      </c>
      <c r="J9" s="19" t="s">
        <v>14</v>
      </c>
      <c r="K9" s="19" t="s">
        <v>15</v>
      </c>
      <c r="L9" s="19" t="s">
        <v>16</v>
      </c>
      <c r="M9" s="19" t="s">
        <v>17</v>
      </c>
      <c r="N9" s="19" t="s">
        <v>18</v>
      </c>
      <c r="O9" s="19" t="s">
        <v>19</v>
      </c>
      <c r="P9" s="19" t="s">
        <v>20</v>
      </c>
      <c r="Q9" s="19" t="s">
        <v>21</v>
      </c>
      <c r="R9" s="19" t="s">
        <v>22</v>
      </c>
      <c r="S9" s="19" t="s">
        <v>23</v>
      </c>
      <c r="T9" s="19" t="s">
        <v>24</v>
      </c>
      <c r="U9" s="19" t="s">
        <v>25</v>
      </c>
      <c r="V9" s="19" t="s">
        <v>26</v>
      </c>
      <c r="W9" s="19" t="s">
        <v>27</v>
      </c>
      <c r="X9" s="19" t="s">
        <v>28</v>
      </c>
      <c r="Y9" s="19" t="s">
        <v>29</v>
      </c>
      <c r="Z9" s="19" t="s">
        <v>30</v>
      </c>
      <c r="AA9" s="17" t="s">
        <v>31</v>
      </c>
      <c r="AB9" s="21" t="s">
        <v>32</v>
      </c>
      <c r="AC9" s="21" t="s">
        <v>33</v>
      </c>
      <c r="AD9" s="17" t="s">
        <v>34</v>
      </c>
      <c r="AE9" s="22" t="s">
        <v>35</v>
      </c>
    </row>
    <row r="10" customFormat="false" ht="51" hidden="false" customHeight="true" outlineLevel="0" collapsed="false">
      <c r="A10" s="13"/>
      <c r="B10" s="13"/>
      <c r="C10" s="13"/>
      <c r="D10" s="17"/>
      <c r="E10" s="13"/>
      <c r="F10" s="18"/>
      <c r="G10" s="19" t="s">
        <v>36</v>
      </c>
      <c r="H10" s="19" t="s">
        <v>36</v>
      </c>
      <c r="I10" s="19" t="s">
        <v>36</v>
      </c>
      <c r="J10" s="19" t="s">
        <v>36</v>
      </c>
      <c r="K10" s="19" t="s">
        <v>36</v>
      </c>
      <c r="L10" s="19" t="s">
        <v>36</v>
      </c>
      <c r="M10" s="19" t="s">
        <v>36</v>
      </c>
      <c r="N10" s="19" t="s">
        <v>36</v>
      </c>
      <c r="O10" s="19" t="s">
        <v>36</v>
      </c>
      <c r="P10" s="19" t="s">
        <v>36</v>
      </c>
      <c r="Q10" s="19" t="s">
        <v>36</v>
      </c>
      <c r="R10" s="19" t="s">
        <v>36</v>
      </c>
      <c r="S10" s="19" t="s">
        <v>36</v>
      </c>
      <c r="T10" s="19" t="s">
        <v>36</v>
      </c>
      <c r="U10" s="19" t="s">
        <v>36</v>
      </c>
      <c r="V10" s="19" t="s">
        <v>36</v>
      </c>
      <c r="W10" s="19" t="s">
        <v>36</v>
      </c>
      <c r="X10" s="19" t="s">
        <v>36</v>
      </c>
      <c r="Y10" s="19" t="s">
        <v>36</v>
      </c>
      <c r="Z10" s="19" t="s">
        <v>36</v>
      </c>
      <c r="AA10" s="17"/>
      <c r="AB10" s="23"/>
      <c r="AC10" s="23"/>
      <c r="AD10" s="17"/>
      <c r="AE10" s="24"/>
    </row>
    <row r="11" customFormat="false" ht="51" hidden="false" customHeight="true" outlineLevel="0" collapsed="false">
      <c r="A11" s="13" t="n">
        <v>1</v>
      </c>
      <c r="B11" s="13" t="s">
        <v>37</v>
      </c>
      <c r="C11" s="13"/>
      <c r="D11" s="17" t="s">
        <v>38</v>
      </c>
      <c r="E11" s="13" t="s">
        <v>39</v>
      </c>
      <c r="F11" s="18" t="n">
        <v>1</v>
      </c>
      <c r="G11" s="19" t="n">
        <v>10000</v>
      </c>
      <c r="H11" s="19" t="n">
        <v>10000</v>
      </c>
      <c r="I11" s="19" t="n">
        <v>10000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 t="n">
        <f aca="false">(SUM(G11:I11)/3)</f>
        <v>10000</v>
      </c>
      <c r="AB11" s="19" t="n">
        <f aca="false">STDEV(G11:I11)</f>
        <v>0</v>
      </c>
      <c r="AC11" s="25" t="n">
        <f aca="false">AB11/AA11*100%</f>
        <v>0</v>
      </c>
      <c r="AD11" s="26" t="n">
        <f aca="false">MROUND(AA11,0.01)</f>
        <v>10000</v>
      </c>
      <c r="AE11" s="19" t="n">
        <f aca="false">AD11*F11</f>
        <v>10000</v>
      </c>
    </row>
    <row r="12" customFormat="false" ht="15" hidden="false" customHeight="true" outlineLevel="0" collapsed="false">
      <c r="A12" s="27" t="s">
        <v>40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19" t="n">
        <f aca="false">SUM(AE11:AE11)</f>
        <v>10000</v>
      </c>
    </row>
    <row r="13" customFormat="false" ht="15" hidden="false" customHeight="true" outlineLevel="0" collapsed="false">
      <c r="A13" s="28"/>
      <c r="B13" s="29"/>
      <c r="C13" s="29"/>
      <c r="D13" s="29"/>
      <c r="E13" s="29"/>
      <c r="F13" s="30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31"/>
    </row>
    <row r="14" customFormat="false" ht="15" hidden="false" customHeight="fals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customFormat="false" ht="15.75" hidden="false" customHeight="false" outlineLevel="0" collapsed="false">
      <c r="A15" s="33"/>
      <c r="B15" s="33"/>
      <c r="C15" s="33"/>
      <c r="D15" s="33"/>
      <c r="E15" s="32"/>
      <c r="F15" s="34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customFormat="false" ht="15.75" hidden="false" customHeight="false" outlineLevel="0" collapsed="false">
      <c r="A16" s="36" t="s">
        <v>0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3:AE3"/>
    <mergeCell ref="A4:AE4"/>
    <mergeCell ref="A6:B6"/>
    <mergeCell ref="C6:AE6"/>
    <mergeCell ref="A7:AE7"/>
    <mergeCell ref="A8:AE8"/>
    <mergeCell ref="A9:A10"/>
    <mergeCell ref="B9:C10"/>
    <mergeCell ref="D9:D10"/>
    <mergeCell ref="E9:E10"/>
    <mergeCell ref="F9:F10"/>
    <mergeCell ref="AA9:AA10"/>
    <mergeCell ref="AD9:AD10"/>
    <mergeCell ref="B11:C11"/>
    <mergeCell ref="A12:AD12"/>
    <mergeCell ref="A14:AE14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dcterms:modified xsi:type="dcterms:W3CDTF">2026-08-17T20:04:32Z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