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Пронина Наталья Сергеевна\ЗАКУПКИ 2026\Договора\CD-R (2)\"/>
    </mc:Choice>
  </mc:AlternateContent>
  <xr:revisionPtr revIDLastSave="0" documentId="13_ncr:1_{F990D8A8-E976-424A-969D-B24890727E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0000,00" sheetId="4" r:id="rId1"/>
  </sheets>
  <calcPr calcId="191029" refMode="R1C1"/>
</workbook>
</file>

<file path=xl/calcChain.xml><?xml version="1.0" encoding="utf-8"?>
<calcChain xmlns="http://schemas.openxmlformats.org/spreadsheetml/2006/main">
  <c r="M7" i="4" l="1"/>
  <c r="N7" i="4" s="1"/>
  <c r="O7" i="4" s="1"/>
  <c r="P7" i="4" s="1"/>
  <c r="J7" i="4"/>
  <c r="K7" i="4" s="1"/>
  <c r="L7" i="4" s="1"/>
  <c r="P8" i="4" l="1"/>
</calcChain>
</file>

<file path=xl/sharedStrings.xml><?xml version="1.0" encoding="utf-8"?>
<sst xmlns="http://schemas.openxmlformats.org/spreadsheetml/2006/main" count="33" uniqueCount="33">
  <si>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</si>
  <si>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</si>
  <si>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</si>
  <si>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</si>
  <si>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</si>
  <si>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</si>
  <si>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</si>
  <si>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</si>
  <si>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</si>
  <si>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</si>
  <si>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</si>
  <si>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</si>
  <si>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</si>
  <si>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</si>
  <si>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</si>
  <si>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t>Предмет контракта</t>
  </si>
  <si>
    <t>Основные характеристики объекта закупки:</t>
  </si>
  <si>
    <t>Используемый метод определения НМЦК 
с обоснованием:</t>
  </si>
  <si>
    <t>Метод сопоставимых рыночных цен (анализа рынка)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</si>
  <si>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</si>
  <si>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НМЦК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</si>
  <si>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соответствии с техническим заданием</t>
  </si>
  <si>
    <t>В результате проведенного расчета Н(М)ЦК (с учетом выделенного финансирования) , контракта составила, руб.:</t>
  </si>
  <si>
    <t xml:space="preserve">Коммерческое предложение №1
</t>
  </si>
  <si>
    <t xml:space="preserve">Коммерческое предложение  №2 
</t>
  </si>
  <si>
    <t xml:space="preserve">Коммерческое предложение  №3 </t>
  </si>
  <si>
    <t>шт</t>
  </si>
  <si>
    <t>Коммерческое предложение  №4</t>
  </si>
  <si>
    <t>Коммерческое предложение  №5</t>
  </si>
  <si>
    <t xml:space="preserve">Территориального органа Федеральной службы государственной статистики по Саратовской области                                                                                                                                             Н.С. Пронина                                                                                                                             </t>
  </si>
  <si>
    <t xml:space="preserve">Оптический носитель 
CD-диск
</t>
  </si>
  <si>
    <t xml:space="preserve">Заместитель начальника административного отдела </t>
  </si>
  <si>
    <t>Поставка CD-R дисков для нужд Территориального органа Федеральной службы государственной статистики по Саратовской области в сфере информационно-коммуникационных технологий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</si>
</sst>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8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/>
    <xf numFmtId="4" fontId="7" fillId="0" borderId="0" xfId="0" applyNumberFormat="1" applyFont="1"/>
    <xf numFmtId="0" fontId="1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3" fontId="13" fillId="0" borderId="0" xfId="0" applyNumberFormat="1" applyFont="1"/>
    <xf numFmtId="4" fontId="5" fillId="0" borderId="0" xfId="0" applyNumberFormat="1" applyFont="1" applyAlignment="1">
      <alignment horizontal="center" vertical="top"/>
    </xf>
    <xf numFmtId="4" fontId="12" fillId="0" borderId="1" xfId="0" applyNumberFormat="1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8" fillId="0" borderId="4" xfId="0" applyFont="1" applyBorder="1"/>
    <xf numFmtId="0" fontId="8" fillId="0" borderId="5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10300" name="Picture 6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0194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10301" name="Picture 6">
          <a:extLst>
            <a:ext uri="{FF2B5EF4-FFF2-40B4-BE49-F238E27FC236}">
              <a16:creationId xmlns:a16="http://schemas.microsoft.com/office/drawing/2014/main" id="{00000000-0008-0000-0000-00003D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0194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5</xdr:row>
      <xdr:rowOff>1314450</xdr:rowOff>
    </xdr:from>
    <xdr:to>
      <xdr:col>12</xdr:col>
      <xdr:colOff>0</xdr:colOff>
      <xdr:row>5</xdr:row>
      <xdr:rowOff>1666875</xdr:rowOff>
    </xdr:to>
    <xdr:pic>
      <xdr:nvPicPr>
        <xdr:cNvPr id="10302" name="Picture 1">
          <a:extLst>
            <a:ext uri="{FF2B5EF4-FFF2-40B4-BE49-F238E27FC236}">
              <a16:creationId xmlns:a16="http://schemas.microsoft.com/office/drawing/2014/main" id="{00000000-0008-0000-0000-00003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095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1009650</xdr:colOff>
      <xdr:row>5</xdr:row>
      <xdr:rowOff>1362075</xdr:rowOff>
    </xdr:to>
    <xdr:pic>
      <xdr:nvPicPr>
        <xdr:cNvPr id="10303" name="Picture 2">
          <a:extLst>
            <a:ext uri="{FF2B5EF4-FFF2-40B4-BE49-F238E27FC236}">
              <a16:creationId xmlns:a16="http://schemas.microsoft.com/office/drawing/2014/main" id="{00000000-0008-0000-0000-00003F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2705100"/>
          <a:ext cx="990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304800</xdr:colOff>
      <xdr:row>5</xdr:row>
      <xdr:rowOff>1638300</xdr:rowOff>
    </xdr:from>
    <xdr:to>
      <xdr:col>12</xdr:col>
      <xdr:colOff>1790700</xdr:colOff>
      <xdr:row>5</xdr:row>
      <xdr:rowOff>2000250</xdr:rowOff>
    </xdr:to>
    <xdr:pic>
      <xdr:nvPicPr>
        <xdr:cNvPr id="10304" name="Picture 5">
          <a:extLst>
            <a:ext uri="{FF2B5EF4-FFF2-40B4-BE49-F238E27FC236}">
              <a16:creationId xmlns:a16="http://schemas.microsoft.com/office/drawing/2014/main" id="{00000000-0008-0000-0000-000040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34194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304800</xdr:colOff>
      <xdr:row>5</xdr:row>
      <xdr:rowOff>1238250</xdr:rowOff>
    </xdr:from>
    <xdr:to>
      <xdr:col>12</xdr:col>
      <xdr:colOff>457200</xdr:colOff>
      <xdr:row>5</xdr:row>
      <xdr:rowOff>1466850</xdr:rowOff>
    </xdr:to>
    <xdr:pic>
      <xdr:nvPicPr>
        <xdr:cNvPr id="10305" name="Picture 6">
          <a:extLst>
            <a:ext uri="{FF2B5EF4-FFF2-40B4-BE49-F238E27FC236}">
              <a16:creationId xmlns:a16="http://schemas.microsoft.com/office/drawing/2014/main" id="{00000000-0008-0000-0000-00004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30194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7"/>
  <sheetViews>
    <sheetView tabSelected="1" zoomScale="85" zoomScaleNormal="85" workbookViewId="0">
      <selection activeCell="E7" sqref="E7"/>
    </sheetView>
  </sheetViews>
  <sheetFormatPr defaultRowHeight="12.75" x14ac:dyDescent="0.2"/>
  <cols>
    <col min="1" max="1" width="3.140625" style="2" customWidth="1"/>
    <col min="2" max="2" width="26.7109375" style="2" customWidth="1"/>
    <col min="3" max="3" width="5.85546875" style="2" customWidth="1"/>
    <col min="4" max="4" width="6.85546875" style="2" customWidth="1"/>
    <col min="5" max="5" width="10.7109375" style="2" customWidth="1"/>
    <col min="6" max="6" width="10.5703125" style="2" customWidth="1"/>
    <col min="7" max="9" width="10.42578125" style="2" customWidth="1"/>
    <col min="10" max="11" width="15.140625" style="2" customWidth="1"/>
    <col min="12" max="12" width="14.28515625" style="2" customWidth="1"/>
    <col min="13" max="13" width="31" style="2" customWidth="1"/>
    <col min="14" max="14" width="13.5703125" style="2" customWidth="1"/>
    <col min="15" max="15" width="9.42578125" style="2" bestFit="1" customWidth="1"/>
    <col min="16" max="16" width="13.85546875" style="2" customWidth="1"/>
    <col min="17" max="17" width="9.140625" style="2"/>
    <col min="18" max="18" width="9.85546875" style="2" bestFit="1" customWidth="1"/>
    <col min="19" max="20" width="9.140625" style="2"/>
    <col min="21" max="21" width="10.28515625" style="2" bestFit="1" customWidth="1"/>
    <col min="22" max="16384" width="9.140625" style="2"/>
  </cols>
  <sheetData>
    <row r="1" spans="1:31" ht="20.25" customHeight="1" x14ac:dyDescent="0.25">
      <c r="A1" s="35" t="s">
        <v>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4"/>
      <c r="R1" s="4"/>
      <c r="S1" s="4"/>
      <c r="T1" s="4"/>
      <c r="U1" s="4"/>
      <c r="V1" s="4"/>
      <c r="W1" s="4"/>
      <c r="X1" s="4"/>
      <c r="Y1" s="3"/>
      <c r="Z1" s="3"/>
      <c r="AA1" s="3"/>
      <c r="AB1" s="3"/>
      <c r="AC1" s="3"/>
      <c r="AD1" s="3"/>
      <c r="AE1" s="3"/>
    </row>
    <row r="2" spans="1:31" ht="20.25" customHeight="1" x14ac:dyDescent="0.2">
      <c r="A2" s="26" t="s">
        <v>15</v>
      </c>
      <c r="B2" s="26"/>
      <c r="C2" s="29" t="s">
        <v>32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4"/>
      <c r="R2" s="4"/>
      <c r="S2" s="4"/>
      <c r="T2" s="4"/>
      <c r="U2" s="4"/>
      <c r="V2" s="4"/>
      <c r="W2" s="4"/>
      <c r="X2" s="4"/>
      <c r="Y2" s="3"/>
      <c r="Z2" s="3"/>
      <c r="AA2" s="3"/>
      <c r="AB2" s="3"/>
      <c r="AC2" s="3"/>
      <c r="AD2" s="3"/>
      <c r="AE2" s="3"/>
    </row>
    <row r="3" spans="1:31" ht="27.75" customHeight="1" x14ac:dyDescent="0.2">
      <c r="A3" s="27" t="s">
        <v>16</v>
      </c>
      <c r="B3" s="27"/>
      <c r="C3" s="29" t="s">
        <v>21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4"/>
      <c r="R3" s="4"/>
      <c r="S3" s="4"/>
      <c r="T3" s="4"/>
      <c r="U3" s="4"/>
      <c r="V3" s="4"/>
      <c r="W3" s="4"/>
      <c r="X3" s="4"/>
      <c r="Y3" s="3"/>
      <c r="Z3" s="3"/>
      <c r="AA3" s="3"/>
      <c r="AB3" s="3"/>
      <c r="AC3" s="3"/>
      <c r="AD3" s="3"/>
      <c r="AE3" s="3"/>
    </row>
    <row r="4" spans="1:31" ht="18" customHeight="1" x14ac:dyDescent="0.2">
      <c r="A4" s="28" t="s">
        <v>17</v>
      </c>
      <c r="B4" s="28"/>
      <c r="C4" s="30" t="s">
        <v>18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54" customHeight="1" x14ac:dyDescent="0.25">
      <c r="A5" s="32" t="s">
        <v>0</v>
      </c>
      <c r="B5" s="28" t="s">
        <v>2</v>
      </c>
      <c r="C5" s="28" t="s">
        <v>1</v>
      </c>
      <c r="D5" s="28" t="s">
        <v>3</v>
      </c>
      <c r="E5" s="32" t="s">
        <v>14</v>
      </c>
      <c r="F5" s="33"/>
      <c r="G5" s="33"/>
      <c r="H5" s="33"/>
      <c r="I5" s="34"/>
      <c r="J5" s="37" t="s">
        <v>12</v>
      </c>
      <c r="K5" s="37"/>
      <c r="L5" s="37"/>
      <c r="M5" s="40" t="s">
        <v>7</v>
      </c>
      <c r="N5" s="41"/>
      <c r="O5" s="41"/>
      <c r="P5" s="42"/>
    </row>
    <row r="6" spans="1:31" ht="159" customHeight="1" x14ac:dyDescent="0.2">
      <c r="A6" s="38"/>
      <c r="B6" s="39"/>
      <c r="C6" s="39"/>
      <c r="D6" s="39"/>
      <c r="E6" s="10" t="s">
        <v>23</v>
      </c>
      <c r="F6" s="10" t="s">
        <v>24</v>
      </c>
      <c r="G6" s="11" t="s">
        <v>25</v>
      </c>
      <c r="H6" s="11" t="s">
        <v>27</v>
      </c>
      <c r="I6" s="11" t="s">
        <v>28</v>
      </c>
      <c r="J6" s="5" t="s">
        <v>5</v>
      </c>
      <c r="K6" s="5" t="s">
        <v>4</v>
      </c>
      <c r="L6" s="5" t="s">
        <v>19</v>
      </c>
      <c r="M6" s="6" t="s">
        <v>20</v>
      </c>
      <c r="N6" s="7" t="s">
        <v>9</v>
      </c>
      <c r="O6" s="7" t="s">
        <v>10</v>
      </c>
      <c r="P6" s="7" t="s">
        <v>11</v>
      </c>
    </row>
    <row r="7" spans="1:31" s="1" customFormat="1" ht="45" customHeight="1" x14ac:dyDescent="0.25">
      <c r="A7" s="12">
        <v>1</v>
      </c>
      <c r="B7" s="12" t="s">
        <v>30</v>
      </c>
      <c r="C7" s="20" t="s">
        <v>26</v>
      </c>
      <c r="D7" s="13">
        <v>47</v>
      </c>
      <c r="E7" s="21">
        <v>25</v>
      </c>
      <c r="F7" s="22">
        <v>25</v>
      </c>
      <c r="G7" s="23">
        <v>22</v>
      </c>
      <c r="H7" s="15">
        <v>36.11</v>
      </c>
      <c r="I7" s="15">
        <v>21</v>
      </c>
      <c r="J7" s="14">
        <f>AVERAGE(E7:I7)</f>
        <v>25.822000000000003</v>
      </c>
      <c r="K7" s="15">
        <f>SQRT(((SUM((POWER(E7-J7,2)),(POWER(F7-J7,2)),,(POWER(H7-J7,2)),(POWER(I7-J7,2)),(POWER(G7-J7,2)))/(COLUMNS(E7:I7)-1))))</f>
        <v>6.0219116566087214</v>
      </c>
      <c r="L7" s="15">
        <f>K7/J7*100</f>
        <v>23.320856853104797</v>
      </c>
      <c r="M7" s="16">
        <f>((D7/5)*(SUM(E7:I7)))</f>
        <v>1213.6340000000002</v>
      </c>
      <c r="N7" s="17">
        <f>M7/D7</f>
        <v>25.822000000000006</v>
      </c>
      <c r="O7" s="16">
        <f>ROUND(N7,2)</f>
        <v>25.82</v>
      </c>
      <c r="P7" s="16">
        <f>O7*D7</f>
        <v>1213.54</v>
      </c>
    </row>
    <row r="8" spans="1:31" s="1" customFormat="1" ht="21" customHeight="1" x14ac:dyDescent="0.3">
      <c r="A8" s="31" t="s">
        <v>22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9">
        <f>SUM(P7:P7)</f>
        <v>1213.54</v>
      </c>
      <c r="R8" s="18"/>
      <c r="T8" s="19"/>
    </row>
    <row r="9" spans="1:31" s="1" customFormat="1" ht="29.25" customHeight="1" x14ac:dyDescent="0.25">
      <c r="A9" s="36" t="s">
        <v>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U9" s="19"/>
    </row>
    <row r="10" spans="1:31" s="1" customFormat="1" ht="30" customHeight="1" x14ac:dyDescent="0.25">
      <c r="A10" s="25" t="s">
        <v>13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T10" s="19"/>
      <c r="U10" s="19"/>
    </row>
    <row r="11" spans="1:31" s="1" customFormat="1" ht="12.7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31" s="1" customFormat="1" ht="18" customHeight="1" x14ac:dyDescent="0.25">
      <c r="A12" s="25" t="s">
        <v>31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31" s="1" customFormat="1" ht="15.75" customHeight="1" x14ac:dyDescent="0.25">
      <c r="A13" s="24" t="s">
        <v>29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31" s="1" customFormat="1" ht="36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31" ht="15.75" customHeight="1" x14ac:dyDescent="0.2"/>
    <row r="16" spans="1:31" ht="36" customHeight="1" x14ac:dyDescent="0.2"/>
    <row r="17" spans="17:17" ht="33" customHeight="1" x14ac:dyDescent="0.25">
      <c r="Q17" s="8"/>
    </row>
  </sheetData>
  <mergeCells count="19">
    <mergeCell ref="A1:P1"/>
    <mergeCell ref="A9:P9"/>
    <mergeCell ref="J5:L5"/>
    <mergeCell ref="A5:A6"/>
    <mergeCell ref="B5:B6"/>
    <mergeCell ref="C5:C6"/>
    <mergeCell ref="D5:D6"/>
    <mergeCell ref="M5:P5"/>
    <mergeCell ref="A13:P13"/>
    <mergeCell ref="A12:P12"/>
    <mergeCell ref="A2:B2"/>
    <mergeCell ref="A3:B3"/>
    <mergeCell ref="A4:B4"/>
    <mergeCell ref="C2:P2"/>
    <mergeCell ref="C3:P3"/>
    <mergeCell ref="C4:P4"/>
    <mergeCell ref="A10:P10"/>
    <mergeCell ref="A8:O8"/>
    <mergeCell ref="E5:I5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40000,00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Пронина Наталья Сергеевна</cp:lastModifiedBy>
  <cp:lastPrinted>2017-06-29T06:04:58Z</cp:lastPrinted>
  <dcterms:created xsi:type="dcterms:W3CDTF">2014-01-15T18:15:09Z</dcterms:created>
  <dcterms:modified xsi:type="dcterms:W3CDTF">2026-06-23T04:04:18Z</dcterms:modified>
</cp:coreProperties>
</file>