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20" windowHeight="11020"/>
  </bookViews>
  <sheets>
    <sheet name="Лист1" sheetId="1" r:id="rId1"/>
  </sheets>
  <definedNames>
    <definedName name="_xlnm.Print_Area" localSheetId="0">Лист1!$A$1:$K$14</definedName>
  </definedNames>
  <calcPr calcId="125725"/>
</workbook>
</file>

<file path=xl/calcChain.xml><?xml version="1.0" encoding="utf-8"?>
<calcChain xmlns="http://schemas.openxmlformats.org/spreadsheetml/2006/main">
  <c r="G11" i="1"/>
  <c r="K11" s="1"/>
  <c r="K10" s="1"/>
  <c r="H11"/>
  <c r="I11"/>
  <c r="J11" l="1"/>
</calcChain>
</file>

<file path=xl/sharedStrings.xml><?xml version="1.0" encoding="utf-8"?>
<sst xmlns="http://schemas.openxmlformats.org/spreadsheetml/2006/main" count="28" uniqueCount="27">
  <si>
    <t>Расчет НМЦК</t>
  </si>
  <si>
    <t>Расчет начальной (максимальной) цены контракта:</t>
  </si>
  <si>
    <t>Ед. изм</t>
  </si>
  <si>
    <t>Количество</t>
  </si>
  <si>
    <t>Наименьшая цена за единицу, руб.</t>
  </si>
  <si>
    <t>Среднее арифметическое значение  цены, руб.</t>
  </si>
  <si>
    <t>Начальная (максимальная) цена контракта, руб.</t>
  </si>
  <si>
    <t>Источники информации, цена в руб.,
 в т.ч. НДС</t>
  </si>
  <si>
    <t>Наименование объекта 
закупки</t>
  </si>
  <si>
    <r>
      <t xml:space="preserve">Коэффициент вариации цен V (%)
</t>
    </r>
    <r>
      <rPr>
        <i/>
        <sz val="10"/>
        <color rgb="FF000000"/>
        <rFont val="Times New Roman"/>
        <family val="1"/>
        <charset val="204"/>
      </rPr>
      <t>(не должен превышать 33%)</t>
    </r>
  </si>
  <si>
    <t>Средне квадратичное отклонение σ, руб.</t>
  </si>
  <si>
    <t>шт.</t>
  </si>
  <si>
    <t>Наименование объекта
закупки</t>
  </si>
  <si>
    <t>Основные характеристики 
объекта закупки</t>
  </si>
  <si>
    <t>Используемый метод
определения НМЦК 
с обоснованием:</t>
  </si>
  <si>
    <t xml:space="preserve"> 
ОБОСНОВАНИЕ НАЧАЛЬНОЙ (максимальной) ЦЕНЫ КОНТРАКТА</t>
  </si>
  <si>
    <t>Метод сопоставимых рыночных цен (анализа рынка) на основании ст. 22 Федерального закона № 44-ФЗ от 05.04.2013 года на основании исследования рынка, проведенные по инициативе заказчика на основании коммерческих предложений потенциальных участников</t>
  </si>
  <si>
    <t>_________________________</t>
  </si>
  <si>
    <t>В соответствии со спецификации и техническим заданием.</t>
  </si>
  <si>
    <t>Подписка АТОЛ Connect. ИТС на 1 год</t>
  </si>
  <si>
    <t>Согласно расчету начальная (максимальная) цена контракта составляет: 3 240 (Три тысячи двести сорок) рублей 00 копеек</t>
  </si>
  <si>
    <t>Ведущий специалист отдела договорной работы</t>
  </si>
  <si>
    <t>А.В. Комарницкая</t>
  </si>
  <si>
    <t>Дата подготовки обоснования НМЦК: 24.06.2026г</t>
  </si>
  <si>
    <t>Организация 1 вх. № 158 от 24.06.2026 г.</t>
  </si>
  <si>
    <t>Организация 2 вх. № 159 от 24.06.2026 г.</t>
  </si>
  <si>
    <t>Организация 3 вх. № 160 от 24.06.2026 г.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</si>
</sst>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\ _₽"/>
  </numFmts>
  <fonts count="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164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vertical="center" wrapText="1"/>
    </xf>
    <xf numFmtId="164" fontId="5" fillId="2" borderId="1" xfId="2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0" fontId="7" fillId="0" borderId="0" xfId="0" applyFont="1"/>
    <xf numFmtId="43" fontId="0" fillId="0" borderId="0" xfId="0" applyNumberFormat="1"/>
    <xf numFmtId="165" fontId="5" fillId="2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5" fillId="0" borderId="1" xfId="2" applyFont="1" applyFill="1" applyBorder="1" applyAlignment="1">
      <alignment vertical="center" wrapText="1"/>
    </xf>
    <xf numFmtId="0" fontId="7" fillId="0" borderId="2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2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4"/>
  <sheetViews>
    <sheetView tabSelected="1" zoomScale="80" zoomScaleNormal="80" workbookViewId="0">
      <selection activeCell="F15" sqref="F15"/>
    </sheetView>
  </sheetViews>
  <sheetFormatPr defaultRowHeight="14.5"/>
  <cols>
    <col min="1" max="1" width="36.7265625" bestFit="1" customWidth="1"/>
    <col min="2" max="2" width="4.7265625" customWidth="1"/>
    <col min="3" max="3" width="7.26953125" customWidth="1"/>
    <col min="4" max="5" width="12.7265625" customWidth="1"/>
    <col min="6" max="6" width="13.1796875" customWidth="1"/>
    <col min="7" max="7" width="11.54296875" customWidth="1"/>
    <col min="8" max="8" width="9.7265625" customWidth="1"/>
    <col min="9" max="9" width="9.453125" customWidth="1"/>
    <col min="10" max="10" width="11.54296875" customWidth="1"/>
    <col min="11" max="11" width="13" customWidth="1"/>
    <col min="12" max="12" width="15.7265625" bestFit="1" customWidth="1"/>
    <col min="13" max="14" width="17.54296875" customWidth="1"/>
    <col min="15" max="15" width="16.453125" customWidth="1"/>
  </cols>
  <sheetData>
    <row r="1" spans="1:15" ht="42" customHeight="1">
      <c r="A1" s="15" t="s">
        <v>15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5" ht="42.65" customHeight="1">
      <c r="A2" s="18" t="s">
        <v>12</v>
      </c>
      <c r="B2" s="19"/>
      <c r="C2" s="19"/>
      <c r="D2" s="20" t="s">
        <v>19</v>
      </c>
      <c r="E2" s="21"/>
      <c r="F2" s="21"/>
      <c r="G2" s="21"/>
      <c r="H2" s="21"/>
      <c r="I2" s="21"/>
      <c r="J2" s="21"/>
      <c r="K2" s="22"/>
    </row>
    <row r="3" spans="1:15" ht="31.5" customHeight="1">
      <c r="A3" s="18" t="s">
        <v>13</v>
      </c>
      <c r="B3" s="19"/>
      <c r="C3" s="19"/>
      <c r="D3" s="23" t="s">
        <v>18</v>
      </c>
      <c r="E3" s="24"/>
      <c r="F3" s="24"/>
      <c r="G3" s="24"/>
      <c r="H3" s="24"/>
      <c r="I3" s="24"/>
      <c r="J3" s="24"/>
      <c r="K3" s="24"/>
    </row>
    <row r="4" spans="1:15" ht="46.5" customHeight="1">
      <c r="A4" s="18" t="s">
        <v>14</v>
      </c>
      <c r="B4" s="19"/>
      <c r="C4" s="19"/>
      <c r="D4" s="23" t="s">
        <v>16</v>
      </c>
      <c r="E4" s="24"/>
      <c r="F4" s="24"/>
      <c r="G4" s="24"/>
      <c r="H4" s="24"/>
      <c r="I4" s="24"/>
      <c r="J4" s="24"/>
      <c r="K4" s="24"/>
    </row>
    <row r="5" spans="1:15" ht="35.25" customHeight="1">
      <c r="A5" s="19" t="s">
        <v>0</v>
      </c>
      <c r="B5" s="19"/>
      <c r="C5" s="19"/>
      <c r="D5" s="20" t="s">
        <v>20</v>
      </c>
      <c r="E5" s="21"/>
      <c r="F5" s="21"/>
      <c r="G5" s="21"/>
      <c r="H5" s="21"/>
      <c r="I5" s="21"/>
      <c r="J5" s="21"/>
      <c r="K5" s="22"/>
    </row>
    <row r="6" spans="1:15" ht="16.149999999999999" customHeight="1">
      <c r="A6" s="12" t="s">
        <v>23</v>
      </c>
      <c r="B6" s="13"/>
      <c r="C6" s="13"/>
      <c r="D6" s="13"/>
      <c r="E6" s="13"/>
      <c r="F6" s="13"/>
      <c r="G6" s="13"/>
      <c r="H6" s="13"/>
      <c r="I6" s="13"/>
      <c r="J6" s="13"/>
      <c r="K6" s="14"/>
    </row>
    <row r="7" spans="1:15" ht="18.649999999999999" customHeight="1">
      <c r="A7" s="26" t="s">
        <v>1</v>
      </c>
      <c r="B7" s="26"/>
      <c r="C7" s="26"/>
      <c r="D7" s="26"/>
      <c r="E7" s="26"/>
      <c r="F7" s="5"/>
      <c r="G7" s="5"/>
      <c r="H7" s="5"/>
      <c r="I7" s="5"/>
      <c r="J7" s="5"/>
      <c r="K7" s="5"/>
    </row>
    <row r="8" spans="1:15" ht="31.15" customHeight="1">
      <c r="A8" s="17" t="s">
        <v>8</v>
      </c>
      <c r="B8" s="17" t="s">
        <v>2</v>
      </c>
      <c r="C8" s="17" t="s">
        <v>3</v>
      </c>
      <c r="D8" s="17" t="s">
        <v>7</v>
      </c>
      <c r="E8" s="17"/>
      <c r="F8" s="17"/>
      <c r="G8" s="17" t="s">
        <v>4</v>
      </c>
      <c r="H8" s="17" t="s">
        <v>5</v>
      </c>
      <c r="I8" s="17" t="s">
        <v>10</v>
      </c>
      <c r="J8" s="17" t="s">
        <v>9</v>
      </c>
      <c r="K8" s="16" t="s">
        <v>6</v>
      </c>
    </row>
    <row r="9" spans="1:15" ht="47.5" customHeight="1">
      <c r="A9" s="27"/>
      <c r="B9" s="17"/>
      <c r="C9" s="17"/>
      <c r="D9" s="1" t="s">
        <v>24</v>
      </c>
      <c r="E9" s="1" t="s">
        <v>25</v>
      </c>
      <c r="F9" s="1" t="s">
        <v>26</v>
      </c>
      <c r="G9" s="17"/>
      <c r="H9" s="17"/>
      <c r="I9" s="17"/>
      <c r="J9" s="17"/>
      <c r="K9" s="16"/>
    </row>
    <row r="10" spans="1:15" ht="18" customHeight="1">
      <c r="A10" s="28"/>
      <c r="B10" s="29"/>
      <c r="C10" s="29"/>
      <c r="D10" s="29"/>
      <c r="E10" s="29"/>
      <c r="F10" s="29"/>
      <c r="G10" s="29"/>
      <c r="H10" s="29"/>
      <c r="I10" s="29"/>
      <c r="J10" s="30"/>
      <c r="K10" s="9">
        <f>K11</f>
        <v>3240</v>
      </c>
    </row>
    <row r="11" spans="1:15" ht="77.5" customHeight="1">
      <c r="A11" s="10" t="s">
        <v>19</v>
      </c>
      <c r="B11" s="8" t="s">
        <v>11</v>
      </c>
      <c r="C11" s="8">
        <v>1</v>
      </c>
      <c r="D11" s="11">
        <v>3240</v>
      </c>
      <c r="E11" s="11">
        <v>3850</v>
      </c>
      <c r="F11" s="11">
        <v>4000</v>
      </c>
      <c r="G11" s="2">
        <f>SMALL(D11:F11,1)</f>
        <v>3240</v>
      </c>
      <c r="H11" s="3">
        <f>ROUND(AVERAGE(D11:F11),2)</f>
        <v>3696.67</v>
      </c>
      <c r="I11" s="3">
        <f>STDEV(D11:F11)</f>
        <v>402.53364248635427</v>
      </c>
      <c r="J11" s="4">
        <f t="shared" ref="J11" si="0">I11/H11*100</f>
        <v>10.889087813798751</v>
      </c>
      <c r="K11" s="7">
        <f>G11</f>
        <v>3240</v>
      </c>
    </row>
    <row r="14" spans="1:15">
      <c r="A14" s="25" t="s">
        <v>21</v>
      </c>
      <c r="B14" s="25"/>
      <c r="C14" s="25"/>
      <c r="D14" s="25"/>
      <c r="E14" s="25" t="s">
        <v>17</v>
      </c>
      <c r="F14" s="25"/>
      <c r="G14" s="25" t="s">
        <v>22</v>
      </c>
      <c r="H14" s="25"/>
      <c r="I14" s="25"/>
      <c r="M14" s="6"/>
      <c r="N14" s="6"/>
      <c r="O14" s="6"/>
    </row>
  </sheetData>
  <mergeCells count="24">
    <mergeCell ref="A14:D14"/>
    <mergeCell ref="E14:F14"/>
    <mergeCell ref="G14:I14"/>
    <mergeCell ref="A7:E7"/>
    <mergeCell ref="C8:C9"/>
    <mergeCell ref="A8:A9"/>
    <mergeCell ref="B8:B9"/>
    <mergeCell ref="H8:H9"/>
    <mergeCell ref="A10:J10"/>
    <mergeCell ref="A6:K6"/>
    <mergeCell ref="A1:K1"/>
    <mergeCell ref="K8:K9"/>
    <mergeCell ref="I8:I9"/>
    <mergeCell ref="A2:C2"/>
    <mergeCell ref="D2:K2"/>
    <mergeCell ref="A3:C3"/>
    <mergeCell ref="D3:K3"/>
    <mergeCell ref="A4:C4"/>
    <mergeCell ref="D4:K4"/>
    <mergeCell ref="A5:C5"/>
    <mergeCell ref="D8:F8"/>
    <mergeCell ref="G8:G9"/>
    <mergeCell ref="D5:K5"/>
    <mergeCell ref="J8:J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ФГБУ РМНПЦ Росплазма ФМБА России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Казанцев Павел Валериевич</dc:creator>
  <cp:lastModifiedBy>user2</cp:lastModifiedBy>
  <cp:lastPrinted>2026-06-24T05:32:00Z</cp:lastPrinted>
  <dcterms:created xsi:type="dcterms:W3CDTF">2022-01-19T11:20:17Z</dcterms:created>
  <dcterms:modified xsi:type="dcterms:W3CDTF">2026-06-24T05:32:58Z</dcterms:modified>
</cp:coreProperties>
</file>