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ГримЦех\"/>
    </mc:Choice>
  </mc:AlternateContent>
  <xr:revisionPtr revIDLastSave="0" documentId="13_ncr:1_{52E7447C-7B08-4F32-A888-B9F2B5AE32F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1" sheetId="1" r:id="rId1"/>
  </sheets>
  <definedNames>
    <definedName name="_xlnm.Print_Area" localSheetId="0">Лист1!$A$1:$AF$18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2" i="1" l="1"/>
  <c r="AC12" i="1" l="1"/>
  <c r="AD12" i="1" s="1"/>
  <c r="AF13" i="1" l="1"/>
</calcChain>
</file>

<file path=xl/sharedStrings.xml><?xml version="1.0" encoding="utf-8"?>
<sst xmlns="http://schemas.openxmlformats.org/spreadsheetml/2006/main" count="71" uniqueCount="50">
  <si>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</si>
  <si>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</si>
  <si>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</si>
  <si>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</si>
  <si>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</si>
  <si>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</si>
  <si>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</si>
  <si>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</si>
  <si>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</si>
  <si>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</si>
  <si>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</si>
  <si>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</si>
  <si>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</si>
  <si>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</si>
  <si>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</si>
  <si>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</si>
  <si>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</si>
  <si>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</si>
  <si>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</si>
  <si>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</si>
  <si>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</si>
  <si>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</si>
  <si>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</si>
  <si>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</si>
  <si>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</si>
  <si>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</si>
  <si>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</si>
  <si>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</si>
  <si>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</si>
  <si>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Используемый метод определения НМЦК
с обоснованием:</t>
  </si>
  <si>
    <t>Средняя цена (руб.)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</si>
  <si>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</si>
  <si>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</si>
  <si>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</si>
  <si>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Информация из открытых источников №1</t>
  </si>
  <si>
    <t>Информация из открытых источников №2</t>
  </si>
  <si>
    <t>Информация из открытых источников №3</t>
  </si>
  <si>
    <t>Ссылка на позицию в сети Интернет</t>
  </si>
  <si>
    <t>СОГЛАСОВАНО:</t>
  </si>
  <si>
    <t>штука</t>
  </si>
  <si>
    <t>Специалист по закупкам:</t>
  </si>
  <si>
    <t>/Холодкова М.М.</t>
  </si>
  <si>
    <t>ЛАК АЭРОЗОЛЬНЫЙ ДЛЯ ВОЛОС НОРМАЛЬНОЙ ФИКСАЦИИ
KAPOUSlacca normal</t>
  </si>
  <si>
    <t>Поставка косметических  средств  для гримерного цеха (лак для волос)</t>
  </si>
  <si>
    <t>https://goldapple.ru/26871500001-lacca-normal</t>
  </si>
  <si>
    <t>https://kraski-pro.ru/brands/kapous/kapous_style_stayling_/lak_aerozolnyy_dlya_volos_normalnoy_fiksatsii_/</t>
  </si>
  <si>
    <t>https://www.wildberries.ru/catalog/73302148/detail.aspx</t>
  </si>
  <si>
    <t>Дата подготовки обоснования НМЦК: 02.09.2026</t>
  </si>
  <si>
    <t>На основании проведенного анализа рынка и расчетов, НМЦК составляет: 8 236, 70  рублей.</t>
  </si>
  <si>
    <t>20.42.16.130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</si>
</sst>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charset val="204"/>
    </font>
    <font>
      <sz val="10"/>
      <color theme="1"/>
      <name val="Century Gothic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 applyAlignment="0"/>
    <xf numFmtId="0" fontId="9" fillId="0" borderId="0" applyAlignment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2" fontId="5" fillId="0" borderId="10" xfId="0" applyNumberFormat="1" applyFont="1" applyBorder="1"/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vertical="top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2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10" fillId="2" borderId="1" xfId="2" applyNumberForma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0" fontId="1" fillId="3" borderId="1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164" fontId="3" fillId="0" borderId="4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8</xdr:row>
      <xdr:rowOff>118745</xdr:rowOff>
    </xdr:from>
    <xdr:to>
      <xdr:col>1</xdr:col>
      <xdr:colOff>1239519</xdr:colOff>
      <xdr:row>8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31</xdr:col>
      <xdr:colOff>39158</xdr:colOff>
      <xdr:row>10</xdr:row>
      <xdr:rowOff>75141</xdr:rowOff>
    </xdr:from>
    <xdr:to>
      <xdr:col>32</xdr:col>
      <xdr:colOff>85301</xdr:colOff>
      <xdr:row>10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123825</xdr:colOff>
      <xdr:row>10</xdr:row>
      <xdr:rowOff>76200</xdr:rowOff>
    </xdr:from>
    <xdr:to>
      <xdr:col>28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180976</xdr:colOff>
      <xdr:row>10</xdr:row>
      <xdr:rowOff>152399</xdr:rowOff>
    </xdr:from>
    <xdr:to>
      <xdr:col>29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ldberries.ru/catalog/73302148/detail.aspx" TargetMode="External"/><Relationship Id="rId2" Type="http://schemas.openxmlformats.org/officeDocument/2006/relationships/hyperlink" Target="https://kraski-pro.ru/brands/kapous/kapous_style_stayling_/lak_aerozolnyy_dlya_volos_normalnoy_fiksatsii_/" TargetMode="External"/><Relationship Id="rId1" Type="http://schemas.openxmlformats.org/officeDocument/2006/relationships/hyperlink" Target="https://goldapple.ru/26871500001-lacca-norma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8"/>
  <sheetViews>
    <sheetView tabSelected="1" view="pageBreakPreview" topLeftCell="A5" zoomScale="63" zoomScaleNormal="100" zoomScaleSheetLayoutView="63" workbookViewId="0">
      <selection activeCell="E16" sqref="E16"/>
    </sheetView>
  </sheetViews>
  <sheetFormatPr defaultRowHeight="14.4" x14ac:dyDescent="0.3"/>
  <cols>
    <col min="1" max="1" width="7.88671875" customWidth="1"/>
    <col min="2" max="2" width="43.21875" customWidth="1"/>
    <col min="3" max="3" width="18.6640625" customWidth="1"/>
    <col min="4" max="4" width="17" customWidth="1"/>
    <col min="5" max="5" width="8.88671875" customWidth="1"/>
    <col min="6" max="6" width="13.6640625" customWidth="1"/>
    <col min="7" max="11" width="13.6640625" style="1" customWidth="1"/>
    <col min="12" max="28" width="22" style="1" hidden="1" customWidth="1"/>
    <col min="29" max="29" width="20.5546875" style="1" customWidth="1"/>
    <col min="30" max="30" width="23" style="1" customWidth="1"/>
    <col min="31" max="31" width="15.109375" style="1" customWidth="1"/>
    <col min="32" max="32" width="20.33203125" style="1" customWidth="1"/>
    <col min="33" max="33" width="18.44140625" customWidth="1"/>
    <col min="34" max="1027" width="9.109375" customWidth="1"/>
  </cols>
  <sheetData>
    <row r="1" spans="1:32" x14ac:dyDescent="0.3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3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56.25" customHeight="1" x14ac:dyDescent="0.4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x14ac:dyDescent="0.3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3">
      <c r="A5" s="5"/>
      <c r="B5" s="5"/>
      <c r="C5" s="5"/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8"/>
      <c r="AD5" s="6"/>
      <c r="AE5" s="6"/>
      <c r="AF5" s="6"/>
    </row>
    <row r="6" spans="1:32" ht="31.5" customHeight="1" x14ac:dyDescent="0.3">
      <c r="A6" s="43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2" ht="38.25" customHeight="1" x14ac:dyDescent="0.3">
      <c r="A7" s="43" t="s">
        <v>29</v>
      </c>
      <c r="B7" s="44"/>
      <c r="C7" s="45"/>
      <c r="D7" s="43" t="s">
        <v>33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2" x14ac:dyDescent="0.3">
      <c r="A8" s="46" t="s">
        <v>43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</row>
    <row r="9" spans="1:32" ht="129" customHeight="1" x14ac:dyDescent="0.3">
      <c r="A9" s="48" t="s">
        <v>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32" ht="26.4" x14ac:dyDescent="0.3">
      <c r="A10" s="40" t="s">
        <v>3</v>
      </c>
      <c r="B10" s="40" t="s">
        <v>31</v>
      </c>
      <c r="C10" s="41" t="s">
        <v>4</v>
      </c>
      <c r="D10" s="40" t="s">
        <v>5</v>
      </c>
      <c r="E10" s="41" t="s">
        <v>6</v>
      </c>
      <c r="F10" s="49" t="s">
        <v>34</v>
      </c>
      <c r="G10" s="50"/>
      <c r="H10" s="49" t="s">
        <v>35</v>
      </c>
      <c r="I10" s="50"/>
      <c r="J10" s="49" t="s">
        <v>36</v>
      </c>
      <c r="K10" s="50"/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9" t="s">
        <v>24</v>
      </c>
      <c r="AD10" s="9" t="s">
        <v>25</v>
      </c>
      <c r="AE10" s="41" t="s">
        <v>30</v>
      </c>
      <c r="AF10" s="10" t="s">
        <v>26</v>
      </c>
    </row>
    <row r="11" spans="1:32" ht="60.75" customHeight="1" x14ac:dyDescent="0.3">
      <c r="A11" s="40"/>
      <c r="B11" s="40"/>
      <c r="C11" s="41"/>
      <c r="D11" s="40"/>
      <c r="E11" s="41"/>
      <c r="F11" s="19" t="s">
        <v>37</v>
      </c>
      <c r="G11" s="16" t="s">
        <v>27</v>
      </c>
      <c r="H11" s="19" t="s">
        <v>37</v>
      </c>
      <c r="I11" s="16" t="s">
        <v>27</v>
      </c>
      <c r="J11" s="19" t="s">
        <v>37</v>
      </c>
      <c r="K11" s="16" t="s">
        <v>27</v>
      </c>
      <c r="L11" s="16" t="s">
        <v>27</v>
      </c>
      <c r="M11" s="16" t="s">
        <v>27</v>
      </c>
      <c r="N11" s="16" t="s">
        <v>27</v>
      </c>
      <c r="O11" s="16" t="s">
        <v>27</v>
      </c>
      <c r="P11" s="16" t="s">
        <v>27</v>
      </c>
      <c r="Q11" s="16" t="s">
        <v>27</v>
      </c>
      <c r="R11" s="16" t="s">
        <v>27</v>
      </c>
      <c r="S11" s="16" t="s">
        <v>27</v>
      </c>
      <c r="T11" s="16" t="s">
        <v>27</v>
      </c>
      <c r="U11" s="16" t="s">
        <v>27</v>
      </c>
      <c r="V11" s="16" t="s">
        <v>27</v>
      </c>
      <c r="W11" s="16" t="s">
        <v>27</v>
      </c>
      <c r="X11" s="16" t="s">
        <v>27</v>
      </c>
      <c r="Y11" s="16" t="s">
        <v>27</v>
      </c>
      <c r="Z11" s="16" t="s">
        <v>27</v>
      </c>
      <c r="AA11" s="16" t="s">
        <v>27</v>
      </c>
      <c r="AB11" s="16" t="s">
        <v>27</v>
      </c>
      <c r="AC11" s="11"/>
      <c r="AD11" s="11"/>
      <c r="AE11" s="41"/>
      <c r="AF11" s="12"/>
    </row>
    <row r="12" spans="1:32" ht="39.6" customHeight="1" thickBot="1" x14ac:dyDescent="0.35">
      <c r="A12" s="21">
        <v>47</v>
      </c>
      <c r="B12" s="26" t="s">
        <v>42</v>
      </c>
      <c r="C12" s="27" t="s">
        <v>49</v>
      </c>
      <c r="D12" s="29" t="s">
        <v>39</v>
      </c>
      <c r="E12" s="20">
        <v>10</v>
      </c>
      <c r="F12" s="22" t="s">
        <v>44</v>
      </c>
      <c r="G12" s="23">
        <v>740</v>
      </c>
      <c r="H12" s="24" t="s">
        <v>45</v>
      </c>
      <c r="I12" s="23">
        <v>858</v>
      </c>
      <c r="J12" s="24" t="s">
        <v>46</v>
      </c>
      <c r="K12" s="23">
        <v>873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17">
        <f>SQRT(((SUM((POWER(G12-AE12,2)),(POWER(I12-AE12,2)),(POWER(K12-AE12,2)))/2)))</f>
        <v>72.844583532339584</v>
      </c>
      <c r="AD12" s="17">
        <f>AC12*100/AE12</f>
        <v>8.8439039338982344</v>
      </c>
      <c r="AE12" s="17">
        <v>823.67</v>
      </c>
      <c r="AF12" s="17">
        <f>AE12*E12</f>
        <v>8236.6999999999989</v>
      </c>
    </row>
    <row r="13" spans="1:32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28"/>
      <c r="AE13" s="21" t="s">
        <v>28</v>
      </c>
      <c r="AF13" s="25">
        <f>SUM(AF12:AF12)</f>
        <v>8236.6999999999989</v>
      </c>
    </row>
    <row r="14" spans="1:32" x14ac:dyDescent="0.3">
      <c r="A14" s="37" t="s">
        <v>48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1:32" ht="15" thickBot="1" x14ac:dyDescent="0.35">
      <c r="A15" s="39" t="s">
        <v>47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ht="41.25" customHeight="1" thickBot="1" x14ac:dyDescent="0.35">
      <c r="A16" s="30" t="s">
        <v>38</v>
      </c>
      <c r="B16" s="31"/>
      <c r="C16" s="31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 ht="15" thickBot="1" x14ac:dyDescent="0.35">
      <c r="A17" s="32" t="s">
        <v>40</v>
      </c>
      <c r="B17" s="33"/>
      <c r="C17" s="33"/>
      <c r="D17" s="13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3">
      <c r="A18" s="34" t="s">
        <v>41</v>
      </c>
      <c r="B18" s="35"/>
      <c r="C18" s="35"/>
      <c r="D18" s="14"/>
      <c r="E18" s="15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</sheetData>
  <mergeCells count="21">
    <mergeCell ref="D10:D11"/>
    <mergeCell ref="E10:E11"/>
    <mergeCell ref="AE10:AE11"/>
    <mergeCell ref="A3:AF3"/>
    <mergeCell ref="A6:AF6"/>
    <mergeCell ref="A7:C7"/>
    <mergeCell ref="D7:AF7"/>
    <mergeCell ref="A10:A11"/>
    <mergeCell ref="C10:C11"/>
    <mergeCell ref="B10:B11"/>
    <mergeCell ref="A8:AF8"/>
    <mergeCell ref="A9:AF9"/>
    <mergeCell ref="F10:G10"/>
    <mergeCell ref="H10:I10"/>
    <mergeCell ref="J10:K10"/>
    <mergeCell ref="A16:C16"/>
    <mergeCell ref="A17:C17"/>
    <mergeCell ref="A18:C18"/>
    <mergeCell ref="A13:AC13"/>
    <mergeCell ref="A14:AF14"/>
    <mergeCell ref="A15:AF15"/>
  </mergeCells>
  <hyperlinks>
    <hyperlink ref="F12" r:id="rId1" xr:uid="{5934BCA7-9ECC-453D-A5AC-3F484B336EE4}"/>
    <hyperlink ref="H12" r:id="rId2" xr:uid="{C06BB848-5FB7-4156-B1D8-703FBAD7D42E}"/>
    <hyperlink ref="J12" r:id="rId3" xr:uid="{43268C7F-8ED7-49EE-9539-4DC2B4740216}"/>
  </hyperlinks>
  <pageMargins left="0.24027777777777801" right="0.24027777777777801" top="0.05" bottom="0.209722222222222" header="0.51180555555555496" footer="0.51180555555555496"/>
  <pageSetup paperSize="9" scale="56" fitToHeight="0" orientation="landscape" useFirstPageNumber="1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Марина Холодкова</cp:lastModifiedBy>
  <cp:revision>7</cp:revision>
  <cp:lastPrinted>2026-09-02T10:52:30Z</cp:lastPrinted>
  <dcterms:created xsi:type="dcterms:W3CDTF">2014-01-17T11:35:00Z</dcterms:created>
  <dcterms:modified xsi:type="dcterms:W3CDTF">2026-09-07T08:41:32Z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