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50.114.14\ftp\MTO\Обыденников ЕВ\2026\Березка\серверное\"/>
    </mc:Choice>
  </mc:AlternateContent>
  <bookViews>
    <workbookView xWindow="0" yWindow="0" windowWidth="28800" windowHeight="12435"/>
  </bookViews>
  <sheets>
    <sheet name="Расчет цены" sheetId="1" r:id="rId1"/>
  </sheets>
  <definedNames>
    <definedName name="_xlnm.Print_Area" localSheetId="0">'Расчет цены'!$E$1:$O$24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M11" i="1" s="1"/>
  <c r="N11" i="1" s="1"/>
  <c r="O11" i="1" l="1"/>
  <c r="O12" i="1" s="1"/>
</calcChain>
</file>

<file path=xl/sharedStrings.xml><?xml version="1.0" encoding="utf-8"?>
<sst xmlns="http://schemas.openxmlformats.org/spreadsheetml/2006/main" count="36" uniqueCount="36">
  <si>
    <t>Расчет начальной (макимальной) цены контракта</t>
  </si>
  <si>
    <t>Поставка комплектующих и запасных частей для серверного оборудования для нужд Управления Федеральной службы государственной регистрации, кадастра и картографии  по Московской области</t>
  </si>
  <si>
    <t>Основные характеристики объекта закупки</t>
  </si>
  <si>
    <t>В соответствии с технической частью запроса</t>
  </si>
  <si>
    <t xml:space="preserve">Используемый метод определения НМЦК 
с обоснованием
</t>
  </si>
  <si>
    <t>Дата подготовки обоснования НМЦК</t>
  </si>
  <si>
    <t>Расчет НМЦК</t>
  </si>
  <si>
    <t>Наименование товара</t>
  </si>
  <si>
    <t xml:space="preserve"> Количество (объем) закупаемого товара (работы, услуги) 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</si>
  <si>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</si>
  <si>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</si>
  <si>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</si>
  <si>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</si>
  <si>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№ п/п</t>
  </si>
  <si>
    <t>Наименование Заказчика</t>
  </si>
  <si>
    <t>Место поставки</t>
  </si>
  <si>
    <t>Единица измерения</t>
  </si>
  <si>
    <t xml:space="preserve">Поставщик   1                </t>
  </si>
  <si>
    <t xml:space="preserve">Поставщик   2 </t>
  </si>
  <si>
    <t xml:space="preserve">Поставщик 3      </t>
  </si>
  <si>
    <r>
      <t>Средняя арифметическая цена за единицу     &lt;</t>
    </r>
    <r>
      <rPr>
        <i/>
        <sz val="10"/>
        <rFont val="Times New Roman"/>
        <family val="1"/>
        <charset val="204"/>
      </rPr>
      <t>ц</t>
    </r>
    <r>
      <rPr>
        <sz val="10"/>
        <rFont val="Times New Roman"/>
        <family val="1"/>
        <charset val="204"/>
      </rPr>
      <t xml:space="preserve">&gt; </t>
    </r>
  </si>
  <si>
    <t>Максимальное значение цены за ед. в соответствии Приказом Росреестра от 29.12.2014 № П/651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</si>
  <si>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</si>
  <si>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</si>
  <si>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t xml:space="preserve">Расчет НМЦК по формуле                             v - количество (объем) закупаемого товара (работы, услуги);
</t>
    </r>
    <r>
      <rPr>
        <i/>
        <sz val="10"/>
        <rFont val="Times New Roman"/>
        <family val="1"/>
        <charset val="204"/>
      </rPr>
      <t>n</t>
    </r>
    <r>
      <rPr>
        <sz val="10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rFont val="Times New Roman"/>
        <family val="1"/>
        <charset val="204"/>
      </rPr>
      <t>i</t>
    </r>
    <r>
      <rPr>
        <sz val="10"/>
        <rFont val="Times New Roman"/>
        <family val="1"/>
        <charset val="204"/>
      </rPr>
      <t xml:space="preserve"> - номер источника ценовой информации;
     - цена единицы</t>
    </r>
  </si>
  <si>
    <t>Управление Федеральной службы государственной регистрации, кадастра и картографии по Московской области</t>
  </si>
  <si>
    <t>В соответсвии с ТЗ</t>
  </si>
  <si>
    <t>шт.</t>
  </si>
  <si>
    <t>ОБЩАЯ НМЦК, руб.</t>
  </si>
  <si>
    <t>Примечание:
1. Цены на услуги, начальная (максимальная) цена контракта определены с учетом НДС
В структуру цены включены все расходы Поставщика, связанные с исполнением контракта.</t>
  </si>
  <si>
    <t>Применяя метод сопоставимости рыночных цен (анализа рынка), заказчиком  установлена НМЦК на основании информации о рыночных ценах идентичных услуг, планируемых к закупкам.</t>
  </si>
  <si>
    <t>Полученная ценовая информация, которую заказчик использует в расчетах, соответствует текущему периоду времени,  в связи с чем, заказчик не проводит индексирования цен, а так же полученные цены соответствуют условиям планируемой закупки.</t>
  </si>
  <si>
    <t xml:space="preserve">Работник контрактной службы:
Главный специалист-эксперт  отдела МТО _____________ О.В. Алексеева
“__” _________  2026г.
</t>
  </si>
  <si>
    <t>3 квартал 2026 г.</t>
  </si>
  <si>
    <t xml:space="preserve">Обоснование начальной  (максимальная) цена контракта  (далее-НМЦК) проводилось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 начальной  (максимальная) цена контракта, цены контракта, заключаемого с единственным поставщиком" ( далее-Рекомендации)  и особенностями определения НИЦК в соответствии с постановлением Правительства РФ от 23.12.2024 № 1875 "О мерах по предоставлению нацимонального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(далее - Постановление). Для определения НМЦК был использован метод сопаставимых рыночных цен (анализа рынка), который в соответствии с п. 3.2 Рекомендаций является приоритетным для определения и обоснования НМЦК с учетои особенностей, указанных в пп. "в" пункта 7 Постановления. Для определения НМЦК в целях получения ценовой информации по предмету закупки  пп. "в" пункта 7 Постановления и пунктом 3.7. Рекомендаций были проведены мероприятия:                                                                                                                                                                                                                     1. Осуществлен поиск субъектов деятельности в сферепромышленности ин промышленности, информация о которых включена в государственную информационную систему промышленности (ГИСП), осуществляющих производство включенного в объект закупки товара -  в системе содержится информация менее чем о 3 субъектах деятельности в сфере промышленности, осуществляющих проихводство включенного в объект закупки товара.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Осуществлен поиск поставщиков, которые осуществляют поставку происходящих из государств - членов Евразийского экономического союза товаров, идентичных товарам, планируемым к закупкам (при их отсутствии -  однородных товаров), и информация о которых и о поставленных ими товарах содержится на официальном сайте единой информационной системы в реестре контрактов, заключенными заказчиками.                                                                                                                                               3. Размещен запрос о предоставлении ценовой информации в ЕИС № 0348100056626000033 от 13.07.2026 - получено три ценовых предложения.                                                          </t>
  </si>
  <si>
    <t>Накопитель SSD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</si>
</sst>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0.0000"/>
    <numFmt numFmtId="166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166" fontId="9" fillId="0" borderId="0" applyFill="0" applyBorder="0" applyProtection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4" fontId="2" fillId="0" borderId="0" xfId="0" applyNumberFormat="1" applyFont="1"/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9" xfId="0" applyBorder="1" applyAlignment="1">
      <alignment horizontal="left" wrapText="1"/>
    </xf>
    <xf numFmtId="0" fontId="0" fillId="2" borderId="0" xfId="0" applyFill="1"/>
    <xf numFmtId="0" fontId="0" fillId="3" borderId="0" xfId="0" applyFill="1"/>
    <xf numFmtId="4" fontId="0" fillId="0" borderId="0" xfId="0" applyNumberFormat="1"/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2" borderId="0" xfId="0" applyFont="1" applyFill="1" applyAlignment="1">
      <alignment horizontal="justify" vertical="center"/>
    </xf>
    <xf numFmtId="165" fontId="2" fillId="0" borderId="0" xfId="0" applyNumberFormat="1" applyFont="1"/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2" fontId="2" fillId="0" borderId="0" xfId="0" applyNumberFormat="1" applyFont="1"/>
    <xf numFmtId="0" fontId="3" fillId="0" borderId="0" xfId="0" applyFont="1" applyAlignment="1">
      <alignment horizontal="center" vertical="center"/>
    </xf>
    <xf numFmtId="0" fontId="2" fillId="2" borderId="0" xfId="0" applyFont="1" applyFill="1"/>
    <xf numFmtId="166" fontId="9" fillId="0" borderId="0" xfId="1" applyNumberFormat="1" applyFont="1"/>
    <xf numFmtId="166" fontId="2" fillId="0" borderId="0" xfId="0" applyNumberFormat="1" applyFont="1"/>
    <xf numFmtId="0" fontId="4" fillId="0" borderId="10" xfId="0" applyFont="1" applyBorder="1" applyAlignment="1">
      <alignment horizontal="center"/>
    </xf>
    <xf numFmtId="0" fontId="0" fillId="0" borderId="10" xfId="0" applyBorder="1"/>
    <xf numFmtId="0" fontId="2" fillId="0" borderId="10" xfId="0" applyFont="1" applyBorder="1"/>
    <xf numFmtId="0" fontId="1" fillId="0" borderId="0" xfId="0" applyFont="1" applyAlignment="1"/>
    <xf numFmtId="0" fontId="2" fillId="0" borderId="11" xfId="0" applyFont="1" applyBorder="1"/>
    <xf numFmtId="0" fontId="2" fillId="0" borderId="8" xfId="0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4449425" y="4591050"/>
          <a:ext cx="118110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12</xdr:col>
      <xdr:colOff>1019175</xdr:colOff>
      <xdr:row>8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3420725" y="4562475"/>
          <a:ext cx="1000125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19050</xdr:colOff>
      <xdr:row>8</xdr:row>
      <xdr:rowOff>1600200</xdr:rowOff>
    </xdr:from>
    <xdr:to>
      <xdr:col>14</xdr:col>
      <xdr:colOff>1504950</xdr:colOff>
      <xdr:row>8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49575" y="5238750"/>
          <a:ext cx="1485900" cy="361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247649</xdr:colOff>
      <xdr:row>8</xdr:row>
      <xdr:rowOff>1247775</xdr:rowOff>
    </xdr:from>
    <xdr:to>
      <xdr:col>14</xdr:col>
      <xdr:colOff>400050</xdr:colOff>
      <xdr:row>8</xdr:row>
      <xdr:rowOff>1476374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878174" y="4886325"/>
          <a:ext cx="152401" cy="22859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topLeftCell="A9" zoomScale="90" zoomScaleNormal="90" workbookViewId="0">
      <selection activeCell="A16" sqref="A16:N16"/>
    </sheetView>
  </sheetViews>
  <sheetFormatPr defaultRowHeight="12.75" x14ac:dyDescent="0.2"/>
  <cols>
    <col min="1" max="1" width="9.140625" style="2"/>
    <col min="2" max="2" width="21.85546875" style="2" customWidth="1"/>
    <col min="3" max="3" width="20.7109375" style="2" customWidth="1"/>
    <col min="4" max="4" width="16.140625" style="2" customWidth="1"/>
    <col min="5" max="5" width="24.140625" style="63" customWidth="1"/>
    <col min="6" max="6" width="11" style="63" customWidth="1"/>
    <col min="7" max="7" width="11.42578125" style="63" customWidth="1"/>
    <col min="8" max="8" width="21.85546875" style="63" customWidth="1"/>
    <col min="9" max="9" width="17.140625" style="2" customWidth="1"/>
    <col min="10" max="10" width="16.42578125" style="2" customWidth="1"/>
    <col min="11" max="12" width="15.5703125" style="63" customWidth="1"/>
    <col min="13" max="13" width="15.42578125" style="2" customWidth="1"/>
    <col min="14" max="14" width="18" style="2" customWidth="1"/>
    <col min="15" max="15" width="23" style="68" customWidth="1"/>
    <col min="16" max="16" width="16.42578125" style="4" customWidth="1"/>
    <col min="17" max="17" width="20.42578125" style="2" customWidth="1"/>
    <col min="18" max="16384" width="9.140625" style="2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9"/>
      <c r="Q1" s="69"/>
      <c r="R1" s="69"/>
    </row>
    <row r="2" spans="1:18" ht="15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8" ht="15.75" x14ac:dyDescent="0.25">
      <c r="E3" s="5"/>
      <c r="F3" s="5"/>
      <c r="G3" s="5"/>
      <c r="H3" s="5"/>
      <c r="I3" s="6"/>
      <c r="J3" s="6"/>
      <c r="K3" s="5"/>
      <c r="L3" s="5"/>
      <c r="M3" s="6"/>
      <c r="N3" s="6"/>
      <c r="O3" s="66"/>
    </row>
    <row r="4" spans="1:18" ht="15.75" customHeight="1" x14ac:dyDescent="0.2">
      <c r="A4" s="7" t="s">
        <v>2</v>
      </c>
      <c r="B4" s="7"/>
      <c r="C4" s="7"/>
      <c r="D4" s="7" t="s">
        <v>3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8" ht="156" customHeight="1" x14ac:dyDescent="0.2">
      <c r="A5" s="7" t="s">
        <v>4</v>
      </c>
      <c r="B5" s="7"/>
      <c r="C5" s="7"/>
      <c r="D5" s="8" t="s">
        <v>34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8" ht="15.75" customHeight="1" x14ac:dyDescent="0.2">
      <c r="A6" s="7" t="s">
        <v>5</v>
      </c>
      <c r="B6" s="7"/>
      <c r="C6" s="7"/>
      <c r="D6" s="7" t="s">
        <v>33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8" ht="24" customHeight="1" x14ac:dyDescent="0.2">
      <c r="A7" s="7"/>
      <c r="B7" s="7"/>
      <c r="C7" s="7"/>
      <c r="D7" s="72" t="s">
        <v>6</v>
      </c>
      <c r="E7" s="73"/>
      <c r="F7" s="73"/>
      <c r="G7" s="73"/>
      <c r="H7" s="73"/>
      <c r="I7" s="73"/>
      <c r="J7" s="73"/>
      <c r="K7" s="73"/>
      <c r="L7" s="73"/>
      <c r="M7" s="73"/>
      <c r="N7" s="73"/>
      <c r="O7" s="74"/>
    </row>
    <row r="8" spans="1:18" ht="39" customHeight="1" x14ac:dyDescent="0.2">
      <c r="A8" s="70"/>
      <c r="B8" s="71"/>
      <c r="C8" s="71"/>
      <c r="E8" s="9" t="s">
        <v>7</v>
      </c>
      <c r="F8" s="9" t="s">
        <v>8</v>
      </c>
      <c r="G8" s="9" t="s">
        <v>9</v>
      </c>
      <c r="H8" s="10" t="s">
        <v>10</v>
      </c>
      <c r="I8" s="11"/>
      <c r="J8" s="12"/>
      <c r="K8" s="13" t="s">
        <v>11</v>
      </c>
      <c r="L8" s="13"/>
      <c r="M8" s="13"/>
      <c r="N8" s="13"/>
      <c r="O8" s="14" t="s">
        <v>12</v>
      </c>
    </row>
    <row r="9" spans="1:18" ht="159" customHeight="1" x14ac:dyDescent="0.2">
      <c r="A9" s="15" t="s">
        <v>13</v>
      </c>
      <c r="B9" s="15" t="s">
        <v>14</v>
      </c>
      <c r="C9" s="15" t="s">
        <v>15</v>
      </c>
      <c r="D9" s="15" t="s">
        <v>16</v>
      </c>
      <c r="E9" s="16"/>
      <c r="F9" s="17"/>
      <c r="G9" s="17"/>
      <c r="H9" s="18" t="s">
        <v>17</v>
      </c>
      <c r="I9" s="18" t="s">
        <v>18</v>
      </c>
      <c r="J9" s="18" t="s">
        <v>19</v>
      </c>
      <c r="K9" s="19" t="s">
        <v>20</v>
      </c>
      <c r="L9" s="19" t="s">
        <v>21</v>
      </c>
      <c r="M9" s="19" t="s">
        <v>22</v>
      </c>
      <c r="N9" s="19" t="s">
        <v>23</v>
      </c>
      <c r="O9" s="19" t="s">
        <v>24</v>
      </c>
    </row>
    <row r="10" spans="1:18" x14ac:dyDescent="0.2">
      <c r="A10" s="20">
        <v>1</v>
      </c>
      <c r="B10" s="20">
        <v>2</v>
      </c>
      <c r="C10" s="20">
        <v>3</v>
      </c>
      <c r="D10" s="20">
        <v>4</v>
      </c>
      <c r="E10" s="21">
        <v>5</v>
      </c>
      <c r="F10" s="21">
        <v>6</v>
      </c>
      <c r="G10" s="21">
        <v>7</v>
      </c>
      <c r="H10" s="21">
        <v>8</v>
      </c>
      <c r="I10" s="20">
        <v>9</v>
      </c>
      <c r="J10" s="20">
        <v>10</v>
      </c>
      <c r="K10" s="22">
        <v>11</v>
      </c>
      <c r="L10" s="22">
        <v>12</v>
      </c>
      <c r="M10" s="20">
        <v>13</v>
      </c>
      <c r="N10" s="20">
        <v>14</v>
      </c>
      <c r="O10" s="20">
        <v>15</v>
      </c>
    </row>
    <row r="11" spans="1:18" s="32" customFormat="1" ht="76.5" x14ac:dyDescent="0.25">
      <c r="A11" s="23">
        <v>1</v>
      </c>
      <c r="B11" s="24" t="s">
        <v>25</v>
      </c>
      <c r="C11" s="24" t="s">
        <v>26</v>
      </c>
      <c r="D11" s="24" t="s">
        <v>27</v>
      </c>
      <c r="E11" s="25" t="s">
        <v>35</v>
      </c>
      <c r="F11" s="26">
        <v>4</v>
      </c>
      <c r="G11" s="27">
        <v>3</v>
      </c>
      <c r="H11" s="28">
        <v>121000</v>
      </c>
      <c r="I11" s="28">
        <v>119000</v>
      </c>
      <c r="J11" s="28">
        <v>120000</v>
      </c>
      <c r="K11" s="29">
        <f>ROUND(((H11+I11+J11)/3),2)</f>
        <v>120000</v>
      </c>
      <c r="L11" s="29">
        <v>20000</v>
      </c>
      <c r="M11" s="30">
        <f>SQRT((POWER(H11-K11,2)+POWER(I11-K11,2)+POWER(J11-K11,2))/(G11-1))</f>
        <v>1000</v>
      </c>
      <c r="N11" s="30">
        <f t="shared" ref="N11" si="0">M11/K11*100</f>
        <v>0.83333333333333337</v>
      </c>
      <c r="O11" s="29">
        <f>ROUND((K11*F11),2)</f>
        <v>480000</v>
      </c>
      <c r="P11" s="31"/>
    </row>
    <row r="12" spans="1:18" s="44" customFormat="1" ht="31.5" customHeight="1" thickBot="1" x14ac:dyDescent="0.3">
      <c r="A12" s="34" t="s">
        <v>28</v>
      </c>
      <c r="B12" s="35"/>
      <c r="C12" s="35"/>
      <c r="D12" s="35"/>
      <c r="E12" s="36"/>
      <c r="F12" s="37"/>
      <c r="G12" s="38"/>
      <c r="H12" s="39"/>
      <c r="I12" s="39"/>
      <c r="J12" s="39"/>
      <c r="K12" s="33"/>
      <c r="L12" s="33"/>
      <c r="M12" s="40"/>
      <c r="N12" s="41"/>
      <c r="O12" s="42">
        <f>SUM(O11:O11)</f>
        <v>480000</v>
      </c>
      <c r="P12" s="43"/>
      <c r="Q12" s="43"/>
    </row>
    <row r="13" spans="1:18" customFormat="1" ht="45.75" customHeight="1" x14ac:dyDescent="0.25">
      <c r="B13" s="45" t="s">
        <v>29</v>
      </c>
      <c r="C13" s="45"/>
      <c r="D13" s="45"/>
      <c r="E13" s="45"/>
      <c r="F13" s="45"/>
      <c r="G13" s="46"/>
      <c r="H13" s="46"/>
      <c r="K13" s="47"/>
      <c r="L13" s="47"/>
      <c r="N13" s="48"/>
      <c r="O13" s="67"/>
      <c r="P13" s="48"/>
    </row>
    <row r="14" spans="1:18" customFormat="1" ht="18.75" customHeight="1" x14ac:dyDescent="0.25">
      <c r="B14" t="s">
        <v>30</v>
      </c>
      <c r="E14" s="46"/>
      <c r="F14" s="46"/>
      <c r="G14" s="46"/>
      <c r="H14" s="46"/>
      <c r="K14" s="47"/>
      <c r="L14" s="47"/>
      <c r="O14" s="67"/>
      <c r="P14" s="48"/>
    </row>
    <row r="15" spans="1:18" customFormat="1" ht="30.75" customHeight="1" x14ac:dyDescent="0.25">
      <c r="B15" s="49" t="s">
        <v>31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67"/>
      <c r="P15" s="48"/>
    </row>
    <row r="16" spans="1:18" ht="72.75" customHeight="1" x14ac:dyDescent="0.2">
      <c r="A16" s="50" t="s">
        <v>32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r="17" spans="5:14" ht="15.75" x14ac:dyDescent="0.25">
      <c r="E17" s="52"/>
      <c r="F17" s="52"/>
      <c r="G17" s="52"/>
      <c r="H17" s="52"/>
      <c r="I17" s="52"/>
      <c r="J17"/>
      <c r="K17" s="46"/>
      <c r="L17" s="46"/>
      <c r="N17" s="53"/>
    </row>
    <row r="18" spans="5:14" ht="15.75" x14ac:dyDescent="0.25">
      <c r="E18" s="54"/>
      <c r="F18" s="54"/>
      <c r="G18" s="46"/>
      <c r="H18" s="46"/>
      <c r="I18"/>
      <c r="J18"/>
      <c r="K18" s="46"/>
      <c r="L18" s="46"/>
      <c r="N18" s="55"/>
    </row>
    <row r="19" spans="5:14" ht="15.75" customHeight="1" x14ac:dyDescent="0.2">
      <c r="E19" s="56"/>
      <c r="F19" s="56"/>
      <c r="G19" s="57"/>
      <c r="H19" s="58"/>
      <c r="I19" s="59"/>
      <c r="J19" s="60"/>
      <c r="K19" s="58"/>
      <c r="L19" s="58"/>
      <c r="N19" s="61"/>
    </row>
    <row r="20" spans="5:14" ht="15.75" x14ac:dyDescent="0.2">
      <c r="E20" s="56"/>
      <c r="F20" s="56"/>
      <c r="G20" s="57"/>
      <c r="H20" s="58"/>
      <c r="I20" s="59"/>
      <c r="J20" s="60"/>
      <c r="K20" s="58"/>
      <c r="L20" s="58"/>
    </row>
    <row r="21" spans="5:14" ht="15.75" customHeight="1" x14ac:dyDescent="0.25">
      <c r="E21" s="62"/>
      <c r="F21" s="62"/>
      <c r="G21" s="62"/>
      <c r="H21" s="62"/>
      <c r="I21" s="62"/>
      <c r="K21" s="46"/>
      <c r="L21" s="46"/>
      <c r="N21" s="61"/>
    </row>
    <row r="22" spans="5:14" x14ac:dyDescent="0.2">
      <c r="M22" s="64"/>
    </row>
    <row r="23" spans="5:14" x14ac:dyDescent="0.2">
      <c r="M23" s="64"/>
    </row>
    <row r="24" spans="5:14" ht="15.75" customHeight="1" x14ac:dyDescent="0.2">
      <c r="M24" s="64"/>
    </row>
    <row r="25" spans="5:14" x14ac:dyDescent="0.2">
      <c r="M25" s="64"/>
    </row>
    <row r="26" spans="5:14" x14ac:dyDescent="0.2">
      <c r="M26" s="64"/>
    </row>
    <row r="28" spans="5:14" x14ac:dyDescent="0.2">
      <c r="M28" s="64"/>
      <c r="N28" s="65"/>
    </row>
    <row r="29" spans="5:14" x14ac:dyDescent="0.2">
      <c r="M29" s="65"/>
    </row>
    <row r="32" spans="5:14" x14ac:dyDescent="0.2">
      <c r="M32" s="64"/>
    </row>
  </sheetData>
  <sheetProtection selectLockedCells="1" selectUnlockedCells="1"/>
  <mergeCells count="21">
    <mergeCell ref="A12:E12"/>
    <mergeCell ref="B13:F13"/>
    <mergeCell ref="B15:N15"/>
    <mergeCell ref="A16:N16"/>
    <mergeCell ref="E17:I17"/>
    <mergeCell ref="E21:I21"/>
    <mergeCell ref="A6:C6"/>
    <mergeCell ref="D6:O6"/>
    <mergeCell ref="A7:C7"/>
    <mergeCell ref="E8:E9"/>
    <mergeCell ref="F8:F9"/>
    <mergeCell ref="G8:G9"/>
    <mergeCell ref="H8:J8"/>
    <mergeCell ref="K8:N8"/>
    <mergeCell ref="D7:O7"/>
    <mergeCell ref="A2:O2"/>
    <mergeCell ref="A4:C4"/>
    <mergeCell ref="D4:O4"/>
    <mergeCell ref="A5:C5"/>
    <mergeCell ref="D5:O5"/>
    <mergeCell ref="A1:O1"/>
  </mergeCells>
  <pageMargins left="0.70866141732283472" right="0.70866141732283472" top="0.74803149606299213" bottom="0.74803149606299213" header="0.51181102362204722" footer="0.51181102362204722"/>
  <pageSetup paperSize="9" scale="58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Алексеева Ольга Владиславовна</dc:creator>
  <cp:lastModifiedBy>Алексеева Ольга Владиславовна</cp:lastModifiedBy>
  <cp:lastPrinted>2026-07-15T12:04:13Z</cp:lastPrinted>
  <dcterms:created xsi:type="dcterms:W3CDTF">2026-07-15T11:54:55Z</dcterms:created>
  <dcterms:modified xsi:type="dcterms:W3CDTF">2026-07-15T12:09:49Z</dcterms:modified>
</cp:coreProperties>
</file>