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Оказание услуг по биотестированию отходов производства и потребления 5 класса (Плес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K9" i="3"/>
  <c r="J9" i="3"/>
  <c r="I9" i="3"/>
  <c r="O9" i="3" l="1"/>
  <c r="O10" i="3" s="1"/>
  <c r="Q9" i="3"/>
  <c r="S9" i="3"/>
  <c r="S10" i="3" s="1"/>
  <c r="L9" i="3"/>
  <c r="Q10" i="3" l="1"/>
</calcChain>
</file>

<file path=xl/sharedStrings.xml><?xml version="1.0" encoding="utf-8"?>
<sst xmlns="http://schemas.openxmlformats.org/spreadsheetml/2006/main" count="35" uniqueCount="34">
  <si>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</si>
  <si>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</si>
  <si>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</si>
  <si>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</si>
  <si>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</si>
  <si>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</si>
  <si>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</si>
  <si>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</si>
  <si>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</si>
  <si>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</si>
  <si>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</si>
  <si>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</si>
  <si>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</si>
  <si>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</si>
  <si>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</si>
  <si>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</si>
  <si>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</si>
  <si>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</si>
  <si>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</si>
  <si>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</si>
  <si>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</si>
  <si>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</si>
  <si>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</si>
  <si>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Выборг-3</t>
  </si>
  <si>
    <t>Выборг-7</t>
  </si>
  <si>
    <t>Сумма</t>
  </si>
  <si>
    <t>Код по ОКПД 2</t>
  </si>
  <si>
    <t>усл.ед.</t>
  </si>
  <si>
    <t>КП № 1</t>
  </si>
  <si>
    <t>КП № 2</t>
  </si>
  <si>
    <t>КП № 3</t>
  </si>
  <si>
    <t>Обоснование начальной (максимальной) цены контракта, 
начальной цены единицы товара (НЦЕ) на оказание услуг по биотестированию отходов производства и потребления V класса опасности для нужд ФГБУ «СПб НИИФ» Минздрава России в 2026 году (Санаторий Плес)</t>
  </si>
  <si>
    <t>Разработка протокола биотестирования</t>
  </si>
  <si>
    <t>39.00.23.900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</si>
</sst>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topLeftCell="A4" zoomScaleNormal="100" workbookViewId="0">
      <selection activeCell="A6" sqref="A6:O6"/>
    </sheetView>
  </sheetViews>
  <sheetFormatPr defaultRowHeight="15" x14ac:dyDescent="0.25"/>
  <cols>
    <col min="2" max="2" width="19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  <col min="16" max="20" width="0" hidden="1" customWidth="1"/>
  </cols>
  <sheetData>
    <row r="1" spans="1:19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9" ht="36" customHeight="1" x14ac:dyDescent="0.25">
      <c r="A2" s="25" t="s">
        <v>8</v>
      </c>
      <c r="B2" s="25"/>
      <c r="C2" s="26" t="s">
        <v>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ht="63.75" customHeight="1" x14ac:dyDescent="0.25">
      <c r="A3" s="25" t="s">
        <v>21</v>
      </c>
      <c r="B3" s="25"/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9" ht="55.5" customHeight="1" x14ac:dyDescent="0.25">
      <c r="A4" s="25" t="s">
        <v>10</v>
      </c>
      <c r="B4" s="25"/>
      <c r="C4" s="27" t="s">
        <v>11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9" ht="124.5" customHeight="1" x14ac:dyDescent="0.25">
      <c r="A5" s="25" t="s">
        <v>19</v>
      </c>
      <c r="B5" s="25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9" ht="39.75" customHeight="1" x14ac:dyDescent="0.25">
      <c r="A6" s="29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9" ht="48.75" customHeight="1" x14ac:dyDescent="0.25">
      <c r="A7" s="33" t="s">
        <v>1</v>
      </c>
      <c r="B7" s="20" t="s">
        <v>2</v>
      </c>
      <c r="C7" s="20" t="s">
        <v>26</v>
      </c>
      <c r="D7" s="20" t="s">
        <v>3</v>
      </c>
      <c r="E7" s="20" t="s">
        <v>14</v>
      </c>
      <c r="F7" s="20" t="s">
        <v>7</v>
      </c>
      <c r="G7" s="20"/>
      <c r="H7" s="20"/>
      <c r="I7" s="21" t="s">
        <v>4</v>
      </c>
      <c r="J7" s="30" t="s">
        <v>5</v>
      </c>
      <c r="K7" s="30"/>
      <c r="L7" s="30"/>
      <c r="M7" s="30" t="s">
        <v>13</v>
      </c>
      <c r="N7" s="31" t="s">
        <v>20</v>
      </c>
      <c r="O7" s="32" t="s">
        <v>15</v>
      </c>
    </row>
    <row r="8" spans="1:19" ht="127.5" x14ac:dyDescent="0.25">
      <c r="A8" s="33"/>
      <c r="B8" s="20"/>
      <c r="C8" s="20"/>
      <c r="D8" s="20"/>
      <c r="E8" s="20"/>
      <c r="F8" s="34" t="s">
        <v>28</v>
      </c>
      <c r="G8" s="34" t="s">
        <v>29</v>
      </c>
      <c r="H8" s="34" t="s">
        <v>30</v>
      </c>
      <c r="I8" s="20"/>
      <c r="J8" s="4" t="s">
        <v>12</v>
      </c>
      <c r="K8" s="5" t="s">
        <v>0</v>
      </c>
      <c r="L8" s="1" t="s">
        <v>6</v>
      </c>
      <c r="M8" s="30"/>
      <c r="N8" s="31"/>
      <c r="O8" s="32"/>
      <c r="P8" s="12" t="s">
        <v>23</v>
      </c>
      <c r="Q8" s="12" t="s">
        <v>25</v>
      </c>
      <c r="R8" s="14" t="s">
        <v>24</v>
      </c>
      <c r="S8" s="14" t="s">
        <v>25</v>
      </c>
    </row>
    <row r="9" spans="1:19" ht="24" x14ac:dyDescent="0.25">
      <c r="A9" s="6">
        <v>1</v>
      </c>
      <c r="B9" s="7" t="s">
        <v>32</v>
      </c>
      <c r="C9" s="7" t="s">
        <v>33</v>
      </c>
      <c r="D9" s="7" t="s">
        <v>27</v>
      </c>
      <c r="E9" s="7">
        <v>1</v>
      </c>
      <c r="F9" s="16">
        <v>7900</v>
      </c>
      <c r="G9" s="17">
        <v>8000</v>
      </c>
      <c r="H9" s="17">
        <v>9000</v>
      </c>
      <c r="I9" s="9">
        <f t="shared" ref="I9" si="0">COUNT(F9:H9)</f>
        <v>3</v>
      </c>
      <c r="J9" s="9">
        <f t="shared" ref="J9" si="1">IF(ISERR(AVERAGE(F9:H9)),"",AVERAGE(F9:H9))</f>
        <v>8300</v>
      </c>
      <c r="K9" s="9">
        <f t="shared" ref="K9" si="2">IF(ISERR(STDEV(F9:H9)),"",STDEV(F9:H9))</f>
        <v>608.28</v>
      </c>
      <c r="L9" s="10">
        <f t="shared" ref="L9" si="3">IF(ISERR(K9/J9),"",K9/J9)</f>
        <v>7.2999999999999995E-2</v>
      </c>
      <c r="M9" s="8">
        <f t="shared" ref="M9" si="4">AVERAGE(F9:H9)</f>
        <v>8300</v>
      </c>
      <c r="N9" s="8">
        <f t="shared" ref="N9" si="5">MIN(F9:H9)</f>
        <v>7900</v>
      </c>
      <c r="O9" s="11">
        <f t="shared" ref="O9" si="6">N9*E9</f>
        <v>7900</v>
      </c>
      <c r="P9" s="12">
        <v>2</v>
      </c>
      <c r="Q9" s="13">
        <f>P9*N9</f>
        <v>15800</v>
      </c>
      <c r="R9" s="14">
        <v>7</v>
      </c>
      <c r="S9" s="15">
        <f>R9*N9</f>
        <v>55300</v>
      </c>
    </row>
    <row r="10" spans="1:19" x14ac:dyDescent="0.25">
      <c r="A10" s="22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">
        <f>SUM(O9:O9)</f>
        <v>7900</v>
      </c>
      <c r="P10" s="12"/>
      <c r="Q10" s="13">
        <f>SUM(Q9:Q9)</f>
        <v>15800</v>
      </c>
      <c r="R10" s="14"/>
      <c r="S10" s="15">
        <f>SUM(S9:S9)</f>
        <v>55300</v>
      </c>
    </row>
    <row r="11" spans="1:19" ht="17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</sheetData>
  <mergeCells count="22">
    <mergeCell ref="A10:N10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  <mergeCell ref="A1:O1"/>
    <mergeCell ref="B7:B8"/>
    <mergeCell ref="D7:D8"/>
    <mergeCell ref="E7:E8"/>
    <mergeCell ref="F7:H7"/>
    <mergeCell ref="I7:I8"/>
  </mergeCells>
  <phoneticPr fontId="5" type="noConversion"/>
  <conditionalFormatting sqref="L9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2026-05-20T11:52:40Z</cp:lastPrinted>
  <dcterms:created xsi:type="dcterms:W3CDTF">2018-02-08T09:44:50Z</dcterms:created>
  <dcterms:modified xsi:type="dcterms:W3CDTF">2026-05-20T12:16:15Z</dcterms:modified>
</cp:coreProperties>
</file>