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4240" windowHeight="15840"/>
  </bookViews>
  <sheets>
    <sheet name="Лист3" sheetId="3" r:id="rId1"/>
  </sheets>
  <definedNames>
    <definedName name="_xlnm.Print_Area" localSheetId="0">Лист3!$A$1:$AU$43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39" i="3" l="1"/>
  <c r="AI40" i="3" s="1"/>
  <c r="U39" i="3"/>
  <c r="U40" i="3" s="1"/>
  <c r="E39" i="3"/>
  <c r="E40" i="3" s="1"/>
  <c r="AI37" i="3"/>
  <c r="AI38" i="3" s="1"/>
  <c r="U37" i="3"/>
  <c r="U38" i="3" s="1"/>
  <c r="E37" i="3"/>
  <c r="E38" i="3" s="1"/>
  <c r="AI35" i="3"/>
  <c r="AI36" i="3" s="1"/>
  <c r="U35" i="3"/>
  <c r="U36" i="3" s="1"/>
  <c r="E35" i="3"/>
  <c r="E36" i="3" s="1"/>
  <c r="AI27" i="3"/>
  <c r="AI28" i="3" s="1"/>
  <c r="U27" i="3"/>
  <c r="U28" i="3" s="1"/>
  <c r="E27" i="3"/>
  <c r="E28" i="3" s="1"/>
  <c r="AI33" i="3"/>
  <c r="AI34" i="3" s="1"/>
  <c r="U33" i="3"/>
  <c r="U34" i="3" s="1"/>
  <c r="E33" i="3"/>
  <c r="E34" i="3" s="1"/>
  <c r="AI23" i="3"/>
  <c r="AI24" i="3" s="1"/>
  <c r="U23" i="3"/>
  <c r="U24" i="3" s="1"/>
  <c r="E23" i="3"/>
  <c r="E24" i="3" s="1"/>
  <c r="AI31" i="3"/>
  <c r="AI32" i="3" s="1"/>
  <c r="U31" i="3"/>
  <c r="U32" i="3" s="1"/>
  <c r="E31" i="3"/>
  <c r="E32" i="3" s="1"/>
  <c r="AI29" i="3" l="1"/>
  <c r="AI30" i="3" s="1"/>
  <c r="U29" i="3"/>
  <c r="U30" i="3" s="1"/>
  <c r="E29" i="3"/>
  <c r="E30" i="3" s="1"/>
  <c r="AI25" i="3" l="1"/>
  <c r="AI26" i="3" s="1"/>
  <c r="U25" i="3"/>
  <c r="U26" i="3" s="1"/>
  <c r="E25" i="3"/>
  <c r="E26" i="3" s="1"/>
  <c r="AI21" i="3" l="1"/>
  <c r="AI22" i="3" s="1"/>
  <c r="U21" i="3"/>
  <c r="U22" i="3" s="1"/>
  <c r="E21" i="3"/>
  <c r="E22" i="3" s="1"/>
  <c r="AI19" i="3" l="1"/>
  <c r="AI20" i="3" s="1"/>
  <c r="U19" i="3"/>
  <c r="U20" i="3" s="1"/>
  <c r="E19" i="3"/>
  <c r="E20" i="3" s="1"/>
  <c r="AI13" i="3" l="1"/>
  <c r="AI14" i="3" s="1"/>
  <c r="U13" i="3"/>
  <c r="U14" i="3" s="1"/>
  <c r="E13" i="3"/>
  <c r="E14" i="3" s="1"/>
  <c r="AI11" i="3"/>
  <c r="AI12" i="3" s="1"/>
  <c r="U11" i="3"/>
  <c r="U12" i="3" s="1"/>
  <c r="E11" i="3"/>
  <c r="E12" i="3" s="1"/>
  <c r="AI15" i="3"/>
  <c r="AI16" i="3" s="1"/>
  <c r="U15" i="3"/>
  <c r="U16" i="3" s="1"/>
  <c r="E15" i="3"/>
  <c r="E16" i="3" s="1"/>
  <c r="E17" i="3" l="1"/>
  <c r="E18" i="3" s="1"/>
  <c r="K41" i="3" s="1"/>
  <c r="AI17" i="3"/>
  <c r="AI18" i="3" s="1"/>
  <c r="AQ41" i="3" s="1"/>
  <c r="U17" i="3"/>
  <c r="U18" i="3" s="1"/>
  <c r="AC41" i="3" s="1"/>
</calcChain>
</file>

<file path=xl/sharedStrings.xml><?xml version="1.0" encoding="utf-8"?>
<sst xmlns="http://schemas.openxmlformats.org/spreadsheetml/2006/main" count="170" uniqueCount="35">
  <si>
    <t>Используемый метод
определения цены контракта</t>
  </si>
  <si>
    <t>Метод сопоставимых рыночных цен (Анализ рынка)</t>
  </si>
  <si>
    <t>Основные характеристики объекта закупки</t>
  </si>
  <si>
    <t>килограмм</t>
  </si>
  <si>
    <t>в количестве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</si>
  <si>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</si>
  <si>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</si>
  <si>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</si>
  <si>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indexed="8"/>
        <rFont val="Times New Roman"/>
        <family val="1"/>
        <charset val="204"/>
      </rPr>
      <t>n-</t>
    </r>
    <r>
      <rPr>
        <sz val="10"/>
        <color indexed="8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indexed="8"/>
        <rFont val="Times New Roman"/>
        <family val="1"/>
        <charset val="204"/>
      </rPr>
      <t>Цi</t>
    </r>
    <r>
      <rPr>
        <sz val="10"/>
        <color indexed="8"/>
        <rFont val="Times New Roman"/>
        <family val="1"/>
        <charset val="204"/>
      </rPr>
      <t>- цена единицы товара</t>
    </r>
  </si>
  <si>
    <t>ЦКрын =</t>
  </si>
  <si>
    <t>Количество</t>
  </si>
  <si>
    <t>Расчет и обоснование цены контракта</t>
  </si>
  <si>
    <t xml:space="preserve">на поставку продуктов питания для столовой ФКУ БМТиВС ГУФСИН России по Новосибирской области </t>
  </si>
  <si>
    <t>Овощи маринованные (кукуруза) ОКПД2/КТРУ  10.39.17.190/10.39.18.110-00000001</t>
  </si>
  <si>
    <t>Овощи маринованные (огурцы)
ОКПД2/КТРУ 10.39.18.110/10.39.18.110-00000001</t>
  </si>
  <si>
    <t>Овощи замороженные (цветная капуста)
ОКПД2/КТРУ 10.39.11.000 / 10.39.11.000-00000016</t>
  </si>
  <si>
    <t>Овощи замороженные (смесь овощная замороженная)
ОКПД2/КТРУ 10.39.11.000 / 10.39.11.000-00000015</t>
  </si>
  <si>
    <t>Овощи замороженные (капуста брокколи)
ОКПД2 / КТРУ 10.39.11.000 / 10.39.11.000-00000016</t>
  </si>
  <si>
    <t>Томатная паста  ОКПД2/КТРУ 10.39.17.112/нет</t>
  </si>
  <si>
    <t>Ягоды замороженные, наименование-вишня
ОКПД2/КТРУ 10.39.21.120/10.39.21.120-00000020</t>
  </si>
  <si>
    <t xml:space="preserve">Консервы фруктовые. Ананасы консервированные, кольца 
ОКПД2/КТРУ 10.39.25.120/ нет </t>
  </si>
  <si>
    <t>Смесь сушеных фруктов (сухой компот). Состав - не менее 4 фруктов
ОКПД2/КТРУ 10.39.25.134/10.39.25.134-00000001</t>
  </si>
  <si>
    <t>Ягоды  замороженные, наименование-клюква 
ОКПД2/КТРУ 10.39.21.120/10.39.21.120-00000013</t>
  </si>
  <si>
    <t>Горох, консервированный без уксуса или уксусной кислоты (кроме готовых блюд из овощей)
ОКПД2/КТРУ 10.39.16.000/10.39.16.000-00000002</t>
  </si>
  <si>
    <t>Фрукты сушеные (абрикос)
ОКПД2/КТРУ 10.39.25.132/10.39.25.130-00000029</t>
  </si>
  <si>
    <t>Ягоды замороженные, наименование-смородина черная ОКПД2/КТРУ 10.39.21.120/10.39.21.120-00000001</t>
  </si>
  <si>
    <t xml:space="preserve">Грибы замороженные, шампиньоны
ОКПД2/КТРУ 10.39.11.000/10.39.11.000-00000001 </t>
  </si>
  <si>
    <t>Ягоды замороженные, наименование-брусника 
ОКПД2/КТРУ 10.39.21.120/10.39.21.120-00000023</t>
  </si>
  <si>
    <t xml:space="preserve">
Поставщик №1                                            
</t>
  </si>
  <si>
    <t>вх. 219 от 20.08.2026,  Исх. б/н от 10.08.2026</t>
  </si>
  <si>
    <t xml:space="preserve">Поставщик №2                                           </t>
  </si>
  <si>
    <t xml:space="preserve">Поставщик №3                                          </t>
  </si>
  <si>
    <t>вх. 221 от 20.08.2026                                             Исх. б/н от 28.07.2026</t>
  </si>
  <si>
    <t xml:space="preserve"> вх. 220 от 20.08.2026                                             Исх. б/н от 10.08.2026</t>
  </si>
  <si>
    <t>В результате исследования рынка,  цена контракта установлена по минимальной цене коммерческого предложения № 1  и составляет : 72 402,93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</si>
</sst>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&quot;р.&quot;"/>
    <numFmt numFmtId="166" formatCode="#,##0.000&quot;р.&quot;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6" fontId="11" fillId="0" borderId="0" xfId="0" applyNumberFormat="1" applyFont="1" applyAlignment="1">
      <alignment horizontal="left"/>
    </xf>
    <xf numFmtId="166" fontId="11" fillId="0" borderId="0" xfId="0" applyNumberFormat="1" applyFont="1"/>
    <xf numFmtId="0" fontId="11" fillId="0" borderId="0" xfId="0" applyFont="1"/>
    <xf numFmtId="0" fontId="12" fillId="0" borderId="0" xfId="0" applyFont="1" applyFill="1" applyAlignment="1">
      <alignment vertical="center" wrapText="1"/>
    </xf>
    <xf numFmtId="0" fontId="13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/>
    <xf numFmtId="0" fontId="14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11" fillId="0" borderId="0" xfId="0" applyNumberFormat="1" applyFont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165" fontId="7" fillId="0" borderId="0" xfId="0" applyNumberFormat="1" applyFont="1"/>
    <xf numFmtId="14" fontId="4" fillId="0" borderId="1" xfId="0" applyNumberFormat="1" applyFont="1" applyFill="1" applyBorder="1" applyAlignment="1"/>
    <xf numFmtId="0" fontId="15" fillId="0" borderId="4" xfId="0" applyFont="1" applyFill="1" applyBorder="1" applyAlignment="1"/>
    <xf numFmtId="4" fontId="11" fillId="0" borderId="4" xfId="0" applyNumberFormat="1" applyFont="1" applyFill="1" applyBorder="1" applyAlignment="1"/>
    <xf numFmtId="4" fontId="11" fillId="0" borderId="4" xfId="0" applyNumberFormat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/>
    </xf>
    <xf numFmtId="0" fontId="11" fillId="0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/>
    </xf>
    <xf numFmtId="4" fontId="11" fillId="0" borderId="3" xfId="0" applyNumberFormat="1" applyFont="1" applyFill="1" applyBorder="1" applyAlignment="1">
      <alignment horizontal="center"/>
    </xf>
    <xf numFmtId="0" fontId="11" fillId="0" borderId="4" xfId="0" applyFont="1" applyFill="1" applyBorder="1"/>
    <xf numFmtId="4" fontId="11" fillId="0" borderId="4" xfId="0" applyNumberFormat="1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4" fontId="11" fillId="0" borderId="4" xfId="0" applyNumberFormat="1" applyFont="1" applyFill="1" applyBorder="1" applyAlignment="1">
      <alignment vertical="center"/>
    </xf>
    <xf numFmtId="4" fontId="11" fillId="0" borderId="5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0" fontId="11" fillId="0" borderId="6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/>
    <xf numFmtId="4" fontId="8" fillId="0" borderId="6" xfId="0" applyNumberFormat="1" applyFont="1" applyFill="1" applyBorder="1" applyAlignment="1"/>
    <xf numFmtId="4" fontId="8" fillId="0" borderId="14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0" fillId="0" borderId="15" xfId="0" applyFont="1" applyBorder="1"/>
    <xf numFmtId="2" fontId="11" fillId="0" borderId="4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4" fontId="4" fillId="2" borderId="1" xfId="0" applyNumberFormat="1" applyFont="1" applyFill="1" applyBorder="1" applyAlignment="1"/>
    <xf numFmtId="0" fontId="11" fillId="2" borderId="1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7" fillId="2" borderId="0" xfId="0" applyFont="1" applyFill="1"/>
    <xf numFmtId="0" fontId="19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165" fontId="11" fillId="0" borderId="10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4" fontId="8" fillId="0" borderId="14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4" fontId="11" fillId="0" borderId="4" xfId="0" applyNumberFormat="1" applyFont="1" applyFill="1" applyBorder="1" applyAlignment="1">
      <alignment horizontal="center"/>
    </xf>
    <xf numFmtId="4" fontId="8" fillId="0" borderId="8" xfId="0" applyNumberFormat="1" applyFont="1" applyFill="1" applyBorder="1" applyAlignment="1">
      <alignment horizontal="center" vertical="center" textRotation="90" wrapText="1"/>
    </xf>
    <xf numFmtId="4" fontId="8" fillId="0" borderId="9" xfId="0" applyNumberFormat="1" applyFont="1" applyFill="1" applyBorder="1" applyAlignment="1">
      <alignment horizontal="center" vertical="center" textRotation="90" wrapText="1"/>
    </xf>
    <xf numFmtId="2" fontId="11" fillId="0" borderId="4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/>
    </xf>
    <xf numFmtId="0" fontId="11" fillId="0" borderId="4" xfId="0" applyNumberFormat="1" applyFont="1" applyFill="1" applyBorder="1" applyAlignment="1">
      <alignment horizontal="center"/>
    </xf>
    <xf numFmtId="0" fontId="11" fillId="0" borderId="12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4" fontId="11" fillId="2" borderId="4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" fontId="18" fillId="0" borderId="8" xfId="0" applyNumberFormat="1" applyFont="1" applyFill="1" applyBorder="1" applyAlignment="1">
      <alignment horizontal="center" vertical="center" textRotation="90" wrapText="1"/>
    </xf>
    <xf numFmtId="4" fontId="18" fillId="0" borderId="9" xfId="0" applyNumberFormat="1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textRotation="90" wrapText="1"/>
    </xf>
    <xf numFmtId="0" fontId="11" fillId="0" borderId="11" xfId="0" applyFont="1" applyFill="1" applyBorder="1" applyAlignment="1">
      <alignment horizontal="center" vertical="center" textRotation="90" wrapText="1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14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3"/>
  <sheetViews>
    <sheetView tabSelected="1" view="pageBreakPreview" zoomScale="110" zoomScaleNormal="140" zoomScaleSheetLayoutView="110" workbookViewId="0">
      <selection activeCell="X52" sqref="X52"/>
    </sheetView>
  </sheetViews>
  <sheetFormatPr defaultRowHeight="15" x14ac:dyDescent="0.25"/>
  <cols>
    <col min="1" max="1" width="9.140625" style="2" customWidth="1"/>
    <col min="2" max="2" width="8.5703125" style="2" customWidth="1"/>
    <col min="3" max="3" width="18.7109375" style="62" customWidth="1"/>
    <col min="4" max="4" width="6" style="2" customWidth="1"/>
    <col min="5" max="5" width="3.140625" style="2" customWidth="1"/>
    <col min="6" max="6" width="1.85546875" style="2" customWidth="1"/>
    <col min="7" max="7" width="4.85546875" style="2" customWidth="1"/>
    <col min="8" max="9" width="1.5703125" style="2" customWidth="1"/>
    <col min="10" max="10" width="2.5703125" style="2" customWidth="1"/>
    <col min="11" max="11" width="1" style="2" customWidth="1"/>
    <col min="12" max="12" width="3.42578125" style="2" customWidth="1"/>
    <col min="13" max="13" width="3.570312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4.28515625" style="2" customWidth="1"/>
    <col min="18" max="18" width="1.1406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5.5703125" style="2" customWidth="1"/>
    <col min="24" max="24" width="1.5703125" style="2" customWidth="1"/>
    <col min="25" max="25" width="0.5703125" style="2" customWidth="1"/>
    <col min="26" max="26" width="1.5703125" style="2" customWidth="1"/>
    <col min="27" max="27" width="1.7109375" style="2" customWidth="1"/>
    <col min="28" max="28" width="2.5703125" style="2" customWidth="1"/>
    <col min="29" max="29" width="1.7109375" style="2" customWidth="1"/>
    <col min="30" max="30" width="4" style="2" customWidth="1"/>
    <col min="31" max="31" width="1.42578125" style="2" customWidth="1"/>
    <col min="32" max="32" width="4.14062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3.7109375" style="2" customWidth="1"/>
    <col min="38" max="38" width="2.28515625" style="2" customWidth="1"/>
    <col min="39" max="39" width="1.5703125" style="2" bestFit="1" customWidth="1"/>
    <col min="40" max="40" width="2.425781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3.140625" style="2" customWidth="1"/>
    <col min="46" max="46" width="2.7109375" style="2" customWidth="1"/>
    <col min="47" max="47" width="4.5703125" style="2" customWidth="1"/>
    <col min="48" max="49" width="1.42578125" style="2" customWidth="1"/>
    <col min="50" max="50" width="1.85546875" style="2" customWidth="1"/>
    <col min="51" max="54" width="2.140625" style="2" customWidth="1"/>
    <col min="55" max="55" width="2.42578125" style="2" customWidth="1"/>
    <col min="56" max="56" width="2.5703125" customWidth="1"/>
    <col min="57" max="57" width="10.28515625" bestFit="1" customWidth="1"/>
  </cols>
  <sheetData>
    <row r="1" spans="1:69" ht="16.5" x14ac:dyDescent="0.25">
      <c r="A1" s="95" t="s">
        <v>11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</row>
    <row r="2" spans="1:69" ht="16.5" customHeight="1" x14ac:dyDescent="0.25">
      <c r="A2" s="100" t="s">
        <v>12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</row>
    <row r="3" spans="1:69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69" s="12" customFormat="1" ht="15.75" customHeight="1" x14ac:dyDescent="0.25">
      <c r="A4" s="19"/>
      <c r="B4" s="19"/>
      <c r="C4" s="58"/>
      <c r="D4" s="19"/>
      <c r="E4" s="19"/>
      <c r="F4" s="19"/>
      <c r="G4" s="19"/>
      <c r="H4" s="91" t="s">
        <v>4</v>
      </c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19"/>
      <c r="W4" s="91" t="s">
        <v>3</v>
      </c>
      <c r="X4" s="91"/>
      <c r="Y4" s="91"/>
      <c r="Z4" s="91"/>
      <c r="AA4" s="91"/>
      <c r="AB4" s="91"/>
      <c r="AC4" s="91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92">
        <v>46254</v>
      </c>
      <c r="AP4" s="93"/>
      <c r="AQ4" s="93"/>
      <c r="AR4" s="93"/>
      <c r="AS4" s="93"/>
      <c r="AT4" s="93"/>
      <c r="AU4" s="10"/>
      <c r="AV4" s="11"/>
      <c r="AW4" s="11"/>
      <c r="AX4" s="11"/>
      <c r="AY4" s="11"/>
      <c r="AZ4" s="11"/>
      <c r="BA4" s="11"/>
      <c r="BB4" s="11"/>
      <c r="BC4" s="11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</row>
    <row r="5" spans="1:69" s="15" customFormat="1" ht="9.75" customHeight="1" thickBot="1" x14ac:dyDescent="0.3">
      <c r="A5" s="22"/>
      <c r="B5" s="22"/>
      <c r="C5" s="59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14"/>
      <c r="AW5" s="14"/>
      <c r="AX5" s="14"/>
      <c r="AY5" s="14"/>
      <c r="AZ5" s="14"/>
      <c r="BA5" s="14"/>
      <c r="BB5" s="14"/>
      <c r="BC5" s="14"/>
    </row>
    <row r="6" spans="1:69" x14ac:dyDescent="0.25">
      <c r="A6" s="96" t="s">
        <v>0</v>
      </c>
      <c r="B6" s="97"/>
      <c r="C6" s="101" t="s">
        <v>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3"/>
      <c r="BG6" s="1"/>
    </row>
    <row r="7" spans="1:69" ht="35.25" customHeight="1" thickBot="1" x14ac:dyDescent="0.3">
      <c r="A7" s="98"/>
      <c r="B7" s="99"/>
      <c r="C7" s="104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6"/>
    </row>
    <row r="8" spans="1:69" ht="28.5" customHeight="1" thickBot="1" x14ac:dyDescent="0.3">
      <c r="A8" s="96" t="s">
        <v>8</v>
      </c>
      <c r="B8" s="116"/>
      <c r="C8" s="109" t="s">
        <v>2</v>
      </c>
      <c r="D8" s="111" t="s">
        <v>10</v>
      </c>
      <c r="E8" s="124" t="s">
        <v>28</v>
      </c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67"/>
      <c r="U8" s="129" t="s">
        <v>30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 t="s">
        <v>31</v>
      </c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BB8"/>
      <c r="BC8"/>
    </row>
    <row r="9" spans="1:69" s="5" customFormat="1" ht="14.25" customHeight="1" x14ac:dyDescent="0.25">
      <c r="A9" s="117"/>
      <c r="B9" s="118"/>
      <c r="C9" s="110"/>
      <c r="D9" s="112"/>
      <c r="E9" s="125" t="s">
        <v>29</v>
      </c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65"/>
      <c r="U9" s="130" t="s">
        <v>32</v>
      </c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  <c r="AI9" s="130" t="s">
        <v>33</v>
      </c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2"/>
      <c r="AV9" s="3"/>
      <c r="AW9" s="3"/>
      <c r="AX9" s="3"/>
      <c r="AY9" s="3"/>
      <c r="AZ9" s="3"/>
      <c r="BA9" s="3"/>
      <c r="BB9" s="3"/>
      <c r="BC9" s="3"/>
    </row>
    <row r="10" spans="1:69" s="5" customFormat="1" ht="12.75" customHeight="1" thickBot="1" x14ac:dyDescent="0.3">
      <c r="A10" s="117"/>
      <c r="B10" s="118"/>
      <c r="C10" s="110"/>
      <c r="D10" s="112"/>
      <c r="E10" s="127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66"/>
      <c r="U10" s="133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5"/>
      <c r="AI10" s="133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5"/>
      <c r="AV10" s="3"/>
      <c r="AW10" s="3"/>
      <c r="AX10" s="3"/>
      <c r="AY10" s="3"/>
      <c r="AZ10" s="3"/>
      <c r="BA10" s="3"/>
      <c r="BB10" s="3"/>
      <c r="BC10" s="3"/>
    </row>
    <row r="11" spans="1:69" s="4" customFormat="1" ht="21" customHeight="1" x14ac:dyDescent="0.25">
      <c r="A11" s="117"/>
      <c r="B11" s="118"/>
      <c r="C11" s="81" t="s">
        <v>26</v>
      </c>
      <c r="D11" s="78">
        <v>25</v>
      </c>
      <c r="E11" s="86">
        <f>D11</f>
        <v>25</v>
      </c>
      <c r="F11" s="87"/>
      <c r="G11" s="87"/>
      <c r="H11" s="87"/>
      <c r="I11" s="87"/>
      <c r="J11" s="23" t="s">
        <v>5</v>
      </c>
      <c r="K11" s="87">
        <v>1</v>
      </c>
      <c r="L11" s="87"/>
      <c r="M11" s="24" t="s">
        <v>6</v>
      </c>
      <c r="N11" s="77">
        <v>300</v>
      </c>
      <c r="O11" s="77"/>
      <c r="P11" s="77"/>
      <c r="Q11" s="77"/>
      <c r="R11" s="25"/>
      <c r="S11" s="26" t="s">
        <v>7</v>
      </c>
      <c r="T11" s="27"/>
      <c r="U11" s="88">
        <f>D11</f>
        <v>25</v>
      </c>
      <c r="V11" s="89"/>
      <c r="W11" s="89"/>
      <c r="X11" s="89"/>
      <c r="Y11" s="89"/>
      <c r="Z11" s="23" t="s">
        <v>5</v>
      </c>
      <c r="AA11" s="28">
        <v>1</v>
      </c>
      <c r="AB11" s="24" t="s">
        <v>6</v>
      </c>
      <c r="AC11" s="70">
        <v>260</v>
      </c>
      <c r="AD11" s="70"/>
      <c r="AE11" s="70"/>
      <c r="AF11" s="70"/>
      <c r="AG11" s="29"/>
      <c r="AH11" s="26" t="s">
        <v>7</v>
      </c>
      <c r="AI11" s="88">
        <f>D11</f>
        <v>25</v>
      </c>
      <c r="AJ11" s="89"/>
      <c r="AK11" s="89"/>
      <c r="AL11" s="23" t="s">
        <v>5</v>
      </c>
      <c r="AM11" s="29"/>
      <c r="AN11" s="28">
        <v>1</v>
      </c>
      <c r="AO11" s="24" t="s">
        <v>6</v>
      </c>
      <c r="AP11" s="70">
        <v>270</v>
      </c>
      <c r="AQ11" s="70"/>
      <c r="AR11" s="70"/>
      <c r="AS11" s="70"/>
      <c r="AT11" s="29"/>
      <c r="AU11" s="26" t="s">
        <v>7</v>
      </c>
      <c r="AV11" s="2"/>
      <c r="AW11" s="2"/>
      <c r="AX11" s="2"/>
      <c r="AY11" s="17"/>
      <c r="AZ11" s="2"/>
      <c r="BA11" s="2"/>
      <c r="BB11" s="2"/>
      <c r="BC11" s="2"/>
    </row>
    <row r="12" spans="1:69" s="4" customFormat="1" ht="41.25" customHeight="1" thickBot="1" x14ac:dyDescent="0.3">
      <c r="A12" s="117"/>
      <c r="B12" s="118"/>
      <c r="C12" s="82"/>
      <c r="D12" s="79"/>
      <c r="E12" s="71">
        <f>E11*N11</f>
        <v>7500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3"/>
      <c r="T12" s="30"/>
      <c r="U12" s="71">
        <f>U11*AC11</f>
        <v>6500</v>
      </c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3"/>
      <c r="AI12" s="71">
        <f>AI11*AP11</f>
        <v>6750</v>
      </c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3"/>
      <c r="AV12" s="2"/>
      <c r="AW12" s="2"/>
      <c r="AX12" s="2"/>
      <c r="AY12" s="17"/>
      <c r="AZ12" s="2"/>
      <c r="BA12" s="2"/>
      <c r="BB12" s="2"/>
      <c r="BC12" s="2"/>
    </row>
    <row r="13" spans="1:69" s="4" customFormat="1" ht="21" customHeight="1" x14ac:dyDescent="0.25">
      <c r="A13" s="117"/>
      <c r="B13" s="118"/>
      <c r="C13" s="81" t="s">
        <v>13</v>
      </c>
      <c r="D13" s="107">
        <v>12</v>
      </c>
      <c r="E13" s="86">
        <f>D13</f>
        <v>12</v>
      </c>
      <c r="F13" s="87"/>
      <c r="G13" s="87"/>
      <c r="H13" s="87"/>
      <c r="I13" s="87"/>
      <c r="J13" s="23" t="s">
        <v>5</v>
      </c>
      <c r="K13" s="87">
        <v>1</v>
      </c>
      <c r="L13" s="87"/>
      <c r="M13" s="24" t="s">
        <v>6</v>
      </c>
      <c r="N13" s="77">
        <v>240</v>
      </c>
      <c r="O13" s="77"/>
      <c r="P13" s="77"/>
      <c r="Q13" s="77"/>
      <c r="R13" s="25"/>
      <c r="S13" s="26" t="s">
        <v>7</v>
      </c>
      <c r="T13" s="27"/>
      <c r="U13" s="88">
        <f>D13</f>
        <v>12</v>
      </c>
      <c r="V13" s="89"/>
      <c r="W13" s="89"/>
      <c r="X13" s="89"/>
      <c r="Y13" s="89"/>
      <c r="Z13" s="23" t="s">
        <v>5</v>
      </c>
      <c r="AA13" s="28">
        <v>1</v>
      </c>
      <c r="AB13" s="24" t="s">
        <v>6</v>
      </c>
      <c r="AC13" s="94">
        <v>270</v>
      </c>
      <c r="AD13" s="94"/>
      <c r="AE13" s="94"/>
      <c r="AF13" s="94"/>
      <c r="AG13" s="29"/>
      <c r="AH13" s="26" t="s">
        <v>7</v>
      </c>
      <c r="AI13" s="88">
        <f>D13</f>
        <v>12</v>
      </c>
      <c r="AJ13" s="89"/>
      <c r="AK13" s="89"/>
      <c r="AL13" s="23" t="s">
        <v>5</v>
      </c>
      <c r="AM13" s="29"/>
      <c r="AN13" s="28">
        <v>1</v>
      </c>
      <c r="AO13" s="24" t="s">
        <v>6</v>
      </c>
      <c r="AP13" s="70">
        <v>250</v>
      </c>
      <c r="AQ13" s="70"/>
      <c r="AR13" s="70"/>
      <c r="AS13" s="70"/>
      <c r="AT13" s="29"/>
      <c r="AU13" s="26" t="s">
        <v>7</v>
      </c>
      <c r="AV13" s="2"/>
      <c r="AW13" s="2"/>
      <c r="AX13" s="2"/>
      <c r="AY13" s="17"/>
      <c r="AZ13" s="2"/>
      <c r="BA13" s="2"/>
      <c r="BB13" s="2"/>
      <c r="BC13" s="2"/>
    </row>
    <row r="14" spans="1:69" s="4" customFormat="1" ht="36.75" customHeight="1" thickBot="1" x14ac:dyDescent="0.3">
      <c r="A14" s="117"/>
      <c r="B14" s="118"/>
      <c r="C14" s="82"/>
      <c r="D14" s="108"/>
      <c r="E14" s="71">
        <f>E13*N13</f>
        <v>2880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3"/>
      <c r="T14" s="30"/>
      <c r="U14" s="71">
        <f>U13*AC13</f>
        <v>3240</v>
      </c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3"/>
      <c r="AI14" s="71">
        <f>AI13*AP13</f>
        <v>3000</v>
      </c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3"/>
      <c r="AV14" s="2"/>
      <c r="AW14" s="2"/>
      <c r="AX14" s="2"/>
      <c r="AY14" s="17"/>
      <c r="AZ14" s="2"/>
      <c r="BA14" s="2"/>
      <c r="BB14" s="2"/>
      <c r="BC14" s="2"/>
    </row>
    <row r="15" spans="1:69" s="4" customFormat="1" ht="21" customHeight="1" x14ac:dyDescent="0.25">
      <c r="A15" s="117"/>
      <c r="B15" s="118"/>
      <c r="C15" s="81" t="s">
        <v>14</v>
      </c>
      <c r="D15" s="78">
        <v>55</v>
      </c>
      <c r="E15" s="86">
        <f>D15</f>
        <v>55</v>
      </c>
      <c r="F15" s="87"/>
      <c r="G15" s="87"/>
      <c r="H15" s="87"/>
      <c r="I15" s="87"/>
      <c r="J15" s="23" t="s">
        <v>5</v>
      </c>
      <c r="K15" s="87">
        <v>1</v>
      </c>
      <c r="L15" s="87"/>
      <c r="M15" s="24" t="s">
        <v>6</v>
      </c>
      <c r="N15" s="77">
        <v>229.16</v>
      </c>
      <c r="O15" s="77"/>
      <c r="P15" s="77"/>
      <c r="Q15" s="77"/>
      <c r="R15" s="25"/>
      <c r="S15" s="26" t="s">
        <v>7</v>
      </c>
      <c r="T15" s="27"/>
      <c r="U15" s="88">
        <f>D15</f>
        <v>55</v>
      </c>
      <c r="V15" s="89"/>
      <c r="W15" s="89"/>
      <c r="X15" s="89"/>
      <c r="Y15" s="89"/>
      <c r="Z15" s="23" t="s">
        <v>5</v>
      </c>
      <c r="AA15" s="28">
        <v>1</v>
      </c>
      <c r="AB15" s="24" t="s">
        <v>6</v>
      </c>
      <c r="AC15" s="70">
        <v>245</v>
      </c>
      <c r="AD15" s="70"/>
      <c r="AE15" s="70"/>
      <c r="AF15" s="70"/>
      <c r="AG15" s="29"/>
      <c r="AH15" s="26" t="s">
        <v>7</v>
      </c>
      <c r="AI15" s="88">
        <f>D15</f>
        <v>55</v>
      </c>
      <c r="AJ15" s="89"/>
      <c r="AK15" s="89"/>
      <c r="AL15" s="23" t="s">
        <v>5</v>
      </c>
      <c r="AM15" s="29"/>
      <c r="AN15" s="28">
        <v>1</v>
      </c>
      <c r="AO15" s="24" t="s">
        <v>6</v>
      </c>
      <c r="AP15" s="70">
        <v>235</v>
      </c>
      <c r="AQ15" s="70"/>
      <c r="AR15" s="70"/>
      <c r="AS15" s="70"/>
      <c r="AT15" s="29"/>
      <c r="AU15" s="26" t="s">
        <v>7</v>
      </c>
      <c r="AV15" s="2"/>
      <c r="AW15" s="2"/>
      <c r="AX15" s="2"/>
      <c r="AY15" s="17"/>
      <c r="AZ15" s="2"/>
      <c r="BA15" s="2"/>
      <c r="BB15" s="2"/>
      <c r="BC15" s="2"/>
    </row>
    <row r="16" spans="1:69" s="4" customFormat="1" ht="41.25" customHeight="1" thickBot="1" x14ac:dyDescent="0.3">
      <c r="A16" s="117"/>
      <c r="B16" s="118"/>
      <c r="C16" s="82"/>
      <c r="D16" s="79"/>
      <c r="E16" s="71">
        <f>E15*N15</f>
        <v>12603.8</v>
      </c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3"/>
      <c r="T16" s="30"/>
      <c r="U16" s="71">
        <f>U15*AC15</f>
        <v>13475</v>
      </c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3"/>
      <c r="AI16" s="71">
        <f>AI15*AP15</f>
        <v>12925</v>
      </c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3"/>
      <c r="AV16" s="2"/>
      <c r="AW16" s="2"/>
      <c r="AX16" s="2"/>
      <c r="AY16" s="17"/>
      <c r="AZ16" s="2"/>
      <c r="BA16" s="2"/>
      <c r="BB16" s="2"/>
      <c r="BC16" s="2"/>
    </row>
    <row r="17" spans="1:57" s="4" customFormat="1" ht="21" customHeight="1" x14ac:dyDescent="0.25">
      <c r="A17" s="117"/>
      <c r="B17" s="118"/>
      <c r="C17" s="81" t="s">
        <v>15</v>
      </c>
      <c r="D17" s="78">
        <v>10</v>
      </c>
      <c r="E17" s="86">
        <f>D17</f>
        <v>10</v>
      </c>
      <c r="F17" s="87"/>
      <c r="G17" s="87"/>
      <c r="H17" s="87"/>
      <c r="I17" s="87"/>
      <c r="J17" s="23" t="s">
        <v>5</v>
      </c>
      <c r="K17" s="87">
        <v>1</v>
      </c>
      <c r="L17" s="87"/>
      <c r="M17" s="24" t="s">
        <v>6</v>
      </c>
      <c r="N17" s="77">
        <v>230</v>
      </c>
      <c r="O17" s="77"/>
      <c r="P17" s="77"/>
      <c r="Q17" s="77"/>
      <c r="R17" s="25"/>
      <c r="S17" s="26" t="s">
        <v>7</v>
      </c>
      <c r="T17" s="27"/>
      <c r="U17" s="88">
        <f>D17</f>
        <v>10</v>
      </c>
      <c r="V17" s="89"/>
      <c r="W17" s="89"/>
      <c r="X17" s="89"/>
      <c r="Y17" s="89"/>
      <c r="Z17" s="23" t="s">
        <v>5</v>
      </c>
      <c r="AA17" s="28">
        <v>1</v>
      </c>
      <c r="AB17" s="24" t="s">
        <v>6</v>
      </c>
      <c r="AC17" s="70">
        <v>220</v>
      </c>
      <c r="AD17" s="70"/>
      <c r="AE17" s="70"/>
      <c r="AF17" s="70"/>
      <c r="AG17" s="29"/>
      <c r="AH17" s="26" t="s">
        <v>7</v>
      </c>
      <c r="AI17" s="88">
        <f>D17</f>
        <v>10</v>
      </c>
      <c r="AJ17" s="89"/>
      <c r="AK17" s="89"/>
      <c r="AL17" s="23" t="s">
        <v>5</v>
      </c>
      <c r="AM17" s="29"/>
      <c r="AN17" s="28">
        <v>1</v>
      </c>
      <c r="AO17" s="24" t="s">
        <v>6</v>
      </c>
      <c r="AP17" s="70">
        <v>240</v>
      </c>
      <c r="AQ17" s="70"/>
      <c r="AR17" s="70"/>
      <c r="AS17" s="70"/>
      <c r="AT17" s="29"/>
      <c r="AU17" s="26" t="s">
        <v>7</v>
      </c>
      <c r="AV17" s="2"/>
      <c r="AW17" s="2"/>
      <c r="AX17" s="2"/>
      <c r="AY17" s="16"/>
      <c r="AZ17" s="2"/>
      <c r="BA17" s="2"/>
      <c r="BB17" s="2"/>
      <c r="BC17" s="2"/>
      <c r="BE17" s="56"/>
    </row>
    <row r="18" spans="1:57" s="4" customFormat="1" ht="45.75" customHeight="1" thickBot="1" x14ac:dyDescent="0.3">
      <c r="A18" s="117"/>
      <c r="B18" s="118"/>
      <c r="C18" s="82"/>
      <c r="D18" s="79"/>
      <c r="E18" s="71">
        <f>E17*N17</f>
        <v>2300</v>
      </c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3"/>
      <c r="T18" s="30"/>
      <c r="U18" s="71">
        <f>U17*AC17</f>
        <v>2200</v>
      </c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3"/>
      <c r="AI18" s="71">
        <f>AI17*AP17</f>
        <v>2400</v>
      </c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3"/>
      <c r="AV18" s="2"/>
      <c r="AW18" s="2"/>
      <c r="AX18" s="2"/>
      <c r="AY18" s="17"/>
      <c r="AZ18" s="2"/>
      <c r="BA18" s="2"/>
      <c r="BB18" s="2"/>
      <c r="BC18" s="2"/>
    </row>
    <row r="19" spans="1:57" s="2" customFormat="1" ht="24.75" customHeight="1" x14ac:dyDescent="0.25">
      <c r="A19" s="117"/>
      <c r="B19" s="118"/>
      <c r="C19" s="81" t="s">
        <v>16</v>
      </c>
      <c r="D19" s="78">
        <v>10</v>
      </c>
      <c r="E19" s="68">
        <f>D19</f>
        <v>10</v>
      </c>
      <c r="F19" s="69"/>
      <c r="G19" s="69"/>
      <c r="H19" s="69"/>
      <c r="I19" s="69"/>
      <c r="J19" s="36" t="s">
        <v>5</v>
      </c>
      <c r="K19" s="69">
        <v>1</v>
      </c>
      <c r="L19" s="69"/>
      <c r="M19" s="37" t="s">
        <v>6</v>
      </c>
      <c r="N19" s="70">
        <v>230</v>
      </c>
      <c r="O19" s="70"/>
      <c r="P19" s="70"/>
      <c r="Q19" s="70"/>
      <c r="R19" s="29"/>
      <c r="S19" s="34" t="s">
        <v>7</v>
      </c>
      <c r="T19" s="38"/>
      <c r="U19" s="68">
        <f>D19</f>
        <v>10</v>
      </c>
      <c r="V19" s="69"/>
      <c r="W19" s="69"/>
      <c r="X19" s="69"/>
      <c r="Y19" s="69"/>
      <c r="Z19" s="36" t="s">
        <v>5</v>
      </c>
      <c r="AA19" s="35">
        <v>1</v>
      </c>
      <c r="AB19" s="37" t="s">
        <v>6</v>
      </c>
      <c r="AC19" s="70">
        <v>220</v>
      </c>
      <c r="AD19" s="70"/>
      <c r="AE19" s="70"/>
      <c r="AF19" s="70"/>
      <c r="AG19" s="29"/>
      <c r="AH19" s="34" t="s">
        <v>7</v>
      </c>
      <c r="AI19" s="68">
        <f>D19</f>
        <v>10</v>
      </c>
      <c r="AJ19" s="69"/>
      <c r="AK19" s="69"/>
      <c r="AL19" s="36" t="s">
        <v>5</v>
      </c>
      <c r="AM19" s="29"/>
      <c r="AN19" s="35">
        <v>1</v>
      </c>
      <c r="AO19" s="37" t="s">
        <v>6</v>
      </c>
      <c r="AP19" s="70">
        <v>220</v>
      </c>
      <c r="AQ19" s="70"/>
      <c r="AR19" s="70"/>
      <c r="AS19" s="70"/>
      <c r="AT19" s="29"/>
      <c r="AU19" s="34" t="s">
        <v>7</v>
      </c>
      <c r="AZ19" s="17"/>
    </row>
    <row r="20" spans="1:57" s="2" customFormat="1" ht="57" customHeight="1" thickBot="1" x14ac:dyDescent="0.3">
      <c r="A20" s="117"/>
      <c r="B20" s="118"/>
      <c r="C20" s="82"/>
      <c r="D20" s="79"/>
      <c r="E20" s="71">
        <f>E19*N19</f>
        <v>2300</v>
      </c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3"/>
      <c r="T20" s="30"/>
      <c r="U20" s="71">
        <f>U19*AC19</f>
        <v>2200</v>
      </c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3"/>
      <c r="AI20" s="71">
        <f>AI19*AP19</f>
        <v>2200</v>
      </c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3"/>
      <c r="AV20" s="21"/>
      <c r="AZ20" s="17"/>
    </row>
    <row r="21" spans="1:57" s="2" customFormat="1" ht="21" customHeight="1" x14ac:dyDescent="0.25">
      <c r="A21" s="117"/>
      <c r="B21" s="118"/>
      <c r="C21" s="81" t="s">
        <v>17</v>
      </c>
      <c r="D21" s="78">
        <v>10</v>
      </c>
      <c r="E21" s="75">
        <f>D21</f>
        <v>10</v>
      </c>
      <c r="F21" s="76"/>
      <c r="G21" s="76"/>
      <c r="H21" s="76"/>
      <c r="I21" s="76"/>
      <c r="J21" s="32" t="s">
        <v>5</v>
      </c>
      <c r="K21" s="76">
        <v>1</v>
      </c>
      <c r="L21" s="76"/>
      <c r="M21" s="33" t="s">
        <v>6</v>
      </c>
      <c r="N21" s="77">
        <v>220</v>
      </c>
      <c r="O21" s="77"/>
      <c r="P21" s="77"/>
      <c r="Q21" s="77"/>
      <c r="R21" s="25"/>
      <c r="S21" s="34" t="s">
        <v>7</v>
      </c>
      <c r="T21" s="27"/>
      <c r="U21" s="68">
        <f>D21</f>
        <v>10</v>
      </c>
      <c r="V21" s="69"/>
      <c r="W21" s="69"/>
      <c r="X21" s="69"/>
      <c r="Y21" s="69"/>
      <c r="Z21" s="32" t="s">
        <v>5</v>
      </c>
      <c r="AA21" s="35">
        <v>1</v>
      </c>
      <c r="AB21" s="33" t="s">
        <v>6</v>
      </c>
      <c r="AC21" s="70">
        <v>240</v>
      </c>
      <c r="AD21" s="70"/>
      <c r="AE21" s="70"/>
      <c r="AF21" s="70"/>
      <c r="AG21" s="29"/>
      <c r="AH21" s="34" t="s">
        <v>7</v>
      </c>
      <c r="AI21" s="68">
        <f>D21</f>
        <v>10</v>
      </c>
      <c r="AJ21" s="69"/>
      <c r="AK21" s="69"/>
      <c r="AL21" s="32" t="s">
        <v>5</v>
      </c>
      <c r="AM21" s="29"/>
      <c r="AN21" s="35">
        <v>1</v>
      </c>
      <c r="AO21" s="33" t="s">
        <v>6</v>
      </c>
      <c r="AP21" s="94">
        <v>220</v>
      </c>
      <c r="AQ21" s="94"/>
      <c r="AR21" s="94"/>
      <c r="AS21" s="94"/>
      <c r="AT21" s="29"/>
      <c r="AU21" s="34" t="s">
        <v>7</v>
      </c>
      <c r="AZ21" s="17"/>
    </row>
    <row r="22" spans="1:57" s="2" customFormat="1" ht="41.25" customHeight="1" thickBot="1" x14ac:dyDescent="0.3">
      <c r="A22" s="117"/>
      <c r="B22" s="118"/>
      <c r="C22" s="82"/>
      <c r="D22" s="79"/>
      <c r="E22" s="71">
        <f>E21*N21</f>
        <v>2200</v>
      </c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3"/>
      <c r="T22" s="30"/>
      <c r="U22" s="71">
        <f>U21*AC21</f>
        <v>2400</v>
      </c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3"/>
      <c r="AI22" s="71">
        <f>AI21*AP21</f>
        <v>2200</v>
      </c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3"/>
      <c r="AZ22" s="17"/>
    </row>
    <row r="23" spans="1:57" s="2" customFormat="1" ht="21" customHeight="1" x14ac:dyDescent="0.25">
      <c r="A23" s="117"/>
      <c r="B23" s="118"/>
      <c r="C23" s="81" t="s">
        <v>18</v>
      </c>
      <c r="D23" s="78">
        <v>20</v>
      </c>
      <c r="E23" s="75">
        <f>D23</f>
        <v>20</v>
      </c>
      <c r="F23" s="76"/>
      <c r="G23" s="76"/>
      <c r="H23" s="76"/>
      <c r="I23" s="76"/>
      <c r="J23" s="32" t="s">
        <v>5</v>
      </c>
      <c r="K23" s="76">
        <v>1</v>
      </c>
      <c r="L23" s="76"/>
      <c r="M23" s="33" t="s">
        <v>6</v>
      </c>
      <c r="N23" s="77">
        <v>295</v>
      </c>
      <c r="O23" s="77"/>
      <c r="P23" s="77"/>
      <c r="Q23" s="77"/>
      <c r="R23" s="52"/>
      <c r="S23" s="34" t="s">
        <v>7</v>
      </c>
      <c r="T23" s="27"/>
      <c r="U23" s="68">
        <f>D23</f>
        <v>20</v>
      </c>
      <c r="V23" s="69"/>
      <c r="W23" s="69"/>
      <c r="X23" s="69"/>
      <c r="Y23" s="69"/>
      <c r="Z23" s="32" t="s">
        <v>5</v>
      </c>
      <c r="AA23" s="53">
        <v>1</v>
      </c>
      <c r="AB23" s="33" t="s">
        <v>6</v>
      </c>
      <c r="AC23" s="70">
        <v>280</v>
      </c>
      <c r="AD23" s="70"/>
      <c r="AE23" s="70"/>
      <c r="AF23" s="70"/>
      <c r="AG23" s="51"/>
      <c r="AH23" s="34" t="s">
        <v>7</v>
      </c>
      <c r="AI23" s="68">
        <f>D23</f>
        <v>20</v>
      </c>
      <c r="AJ23" s="69"/>
      <c r="AK23" s="69"/>
      <c r="AL23" s="32" t="s">
        <v>5</v>
      </c>
      <c r="AM23" s="51"/>
      <c r="AN23" s="53">
        <v>1</v>
      </c>
      <c r="AO23" s="33" t="s">
        <v>6</v>
      </c>
      <c r="AP23" s="70">
        <v>280</v>
      </c>
      <c r="AQ23" s="70"/>
      <c r="AR23" s="70"/>
      <c r="AS23" s="70"/>
      <c r="AT23" s="51"/>
      <c r="AU23" s="34" t="s">
        <v>7</v>
      </c>
      <c r="AZ23" s="17"/>
    </row>
    <row r="24" spans="1:57" s="2" customFormat="1" ht="36.75" customHeight="1" thickBot="1" x14ac:dyDescent="0.3">
      <c r="A24" s="117"/>
      <c r="B24" s="118"/>
      <c r="C24" s="82"/>
      <c r="D24" s="79"/>
      <c r="E24" s="71">
        <f>E23*N23</f>
        <v>5900</v>
      </c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3"/>
      <c r="T24" s="30"/>
      <c r="U24" s="71">
        <f>U23*AC23</f>
        <v>5600</v>
      </c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3"/>
      <c r="AI24" s="71">
        <f>AI23*AP23</f>
        <v>5600</v>
      </c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3"/>
      <c r="AZ24" s="17"/>
    </row>
    <row r="25" spans="1:57" s="2" customFormat="1" ht="33.75" customHeight="1" x14ac:dyDescent="0.25">
      <c r="A25" s="117"/>
      <c r="B25" s="118"/>
      <c r="C25" s="84" t="s">
        <v>27</v>
      </c>
      <c r="D25" s="78">
        <v>5</v>
      </c>
      <c r="E25" s="68">
        <f>D25</f>
        <v>5</v>
      </c>
      <c r="F25" s="69"/>
      <c r="G25" s="69"/>
      <c r="H25" s="69"/>
      <c r="I25" s="69"/>
      <c r="J25" s="35" t="s">
        <v>5</v>
      </c>
      <c r="K25" s="69">
        <v>1</v>
      </c>
      <c r="L25" s="69"/>
      <c r="M25" s="29" t="s">
        <v>6</v>
      </c>
      <c r="N25" s="70">
        <v>670</v>
      </c>
      <c r="O25" s="70"/>
      <c r="P25" s="70"/>
      <c r="Q25" s="70"/>
      <c r="R25" s="29"/>
      <c r="S25" s="34" t="s">
        <v>7</v>
      </c>
      <c r="T25" s="38"/>
      <c r="U25" s="68">
        <f>D25</f>
        <v>5</v>
      </c>
      <c r="V25" s="69"/>
      <c r="W25" s="69"/>
      <c r="X25" s="69"/>
      <c r="Y25" s="69"/>
      <c r="Z25" s="35" t="s">
        <v>5</v>
      </c>
      <c r="AA25" s="35">
        <v>1</v>
      </c>
      <c r="AB25" s="29" t="s">
        <v>6</v>
      </c>
      <c r="AC25" s="70">
        <v>870</v>
      </c>
      <c r="AD25" s="70"/>
      <c r="AE25" s="70"/>
      <c r="AF25" s="70"/>
      <c r="AG25" s="29"/>
      <c r="AH25" s="34" t="s">
        <v>7</v>
      </c>
      <c r="AI25" s="68">
        <f>D25</f>
        <v>5</v>
      </c>
      <c r="AJ25" s="69"/>
      <c r="AK25" s="69"/>
      <c r="AL25" s="35" t="s">
        <v>5</v>
      </c>
      <c r="AM25" s="29"/>
      <c r="AN25" s="35">
        <v>1</v>
      </c>
      <c r="AO25" s="29" t="s">
        <v>6</v>
      </c>
      <c r="AP25" s="70">
        <v>710</v>
      </c>
      <c r="AQ25" s="70"/>
      <c r="AR25" s="70"/>
      <c r="AS25" s="70"/>
      <c r="AT25" s="29"/>
      <c r="AU25" s="34" t="s">
        <v>7</v>
      </c>
      <c r="AZ25" s="17"/>
    </row>
    <row r="26" spans="1:57" s="2" customFormat="1" ht="31.5" customHeight="1" thickBot="1" x14ac:dyDescent="0.3">
      <c r="A26" s="117"/>
      <c r="B26" s="118"/>
      <c r="C26" s="85"/>
      <c r="D26" s="79"/>
      <c r="E26" s="71">
        <f>E25*N25</f>
        <v>3350</v>
      </c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30"/>
      <c r="U26" s="71">
        <f>U25*AC25</f>
        <v>4350</v>
      </c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3"/>
      <c r="AI26" s="71">
        <f>AI25*AP25</f>
        <v>3550</v>
      </c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3"/>
      <c r="AV26" s="21"/>
      <c r="AZ26" s="17"/>
    </row>
    <row r="27" spans="1:57" s="2" customFormat="1" ht="33" customHeight="1" x14ac:dyDescent="0.25">
      <c r="A27" s="117"/>
      <c r="B27" s="118"/>
      <c r="C27" s="81" t="s">
        <v>19</v>
      </c>
      <c r="D27" s="78">
        <v>10</v>
      </c>
      <c r="E27" s="68">
        <f>D27</f>
        <v>10</v>
      </c>
      <c r="F27" s="69"/>
      <c r="G27" s="69"/>
      <c r="H27" s="69"/>
      <c r="I27" s="69"/>
      <c r="J27" s="53" t="s">
        <v>5</v>
      </c>
      <c r="K27" s="37"/>
      <c r="L27" s="36">
        <v>1</v>
      </c>
      <c r="M27" s="37" t="s">
        <v>6</v>
      </c>
      <c r="N27" s="80">
        <v>790</v>
      </c>
      <c r="O27" s="80"/>
      <c r="P27" s="80"/>
      <c r="Q27" s="80"/>
      <c r="R27" s="54"/>
      <c r="S27" s="34" t="s">
        <v>7</v>
      </c>
      <c r="T27" s="31"/>
      <c r="U27" s="68">
        <f>D27</f>
        <v>10</v>
      </c>
      <c r="V27" s="69"/>
      <c r="W27" s="69"/>
      <c r="X27" s="69"/>
      <c r="Y27" s="69"/>
      <c r="Z27" s="32" t="s">
        <v>5</v>
      </c>
      <c r="AA27" s="53">
        <v>1</v>
      </c>
      <c r="AB27" s="33" t="s">
        <v>6</v>
      </c>
      <c r="AC27" s="94">
        <v>870</v>
      </c>
      <c r="AD27" s="94"/>
      <c r="AE27" s="94"/>
      <c r="AF27" s="94"/>
      <c r="AG27" s="51"/>
      <c r="AH27" s="34" t="s">
        <v>7</v>
      </c>
      <c r="AI27" s="68">
        <f>D27</f>
        <v>10</v>
      </c>
      <c r="AJ27" s="69"/>
      <c r="AK27" s="69"/>
      <c r="AL27" s="32" t="s">
        <v>5</v>
      </c>
      <c r="AM27" s="51"/>
      <c r="AN27" s="53">
        <v>1</v>
      </c>
      <c r="AO27" s="33" t="s">
        <v>6</v>
      </c>
      <c r="AP27" s="94">
        <v>860</v>
      </c>
      <c r="AQ27" s="94"/>
      <c r="AR27" s="94"/>
      <c r="AS27" s="94"/>
      <c r="AT27" s="51"/>
      <c r="AU27" s="34" t="s">
        <v>7</v>
      </c>
      <c r="AV27" s="21"/>
      <c r="AZ27" s="17"/>
    </row>
    <row r="28" spans="1:57" s="2" customFormat="1" ht="30.75" customHeight="1" thickBot="1" x14ac:dyDescent="0.3">
      <c r="A28" s="117"/>
      <c r="B28" s="118"/>
      <c r="C28" s="82"/>
      <c r="D28" s="79"/>
      <c r="E28" s="71">
        <f>E27*N27</f>
        <v>7900</v>
      </c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3"/>
      <c r="T28" s="30"/>
      <c r="U28" s="71">
        <f>U27*AC27</f>
        <v>8700</v>
      </c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3"/>
      <c r="AI28" s="71">
        <f>AI27*AP27</f>
        <v>8600</v>
      </c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3"/>
      <c r="AV28" s="21"/>
      <c r="AZ28" s="17"/>
    </row>
    <row r="29" spans="1:57" s="2" customFormat="1" ht="35.25" customHeight="1" x14ac:dyDescent="0.25">
      <c r="A29" s="117"/>
      <c r="B29" s="118"/>
      <c r="C29" s="81" t="s">
        <v>20</v>
      </c>
      <c r="D29" s="78">
        <v>7</v>
      </c>
      <c r="E29" s="75">
        <f>D29</f>
        <v>7</v>
      </c>
      <c r="F29" s="76"/>
      <c r="G29" s="76"/>
      <c r="H29" s="76"/>
      <c r="I29" s="76"/>
      <c r="J29" s="39" t="s">
        <v>5</v>
      </c>
      <c r="K29" s="33"/>
      <c r="L29" s="32">
        <v>1</v>
      </c>
      <c r="M29" s="33" t="s">
        <v>6</v>
      </c>
      <c r="N29" s="83">
        <v>270.58999999999997</v>
      </c>
      <c r="O29" s="83"/>
      <c r="P29" s="83"/>
      <c r="Q29" s="83"/>
      <c r="R29" s="40"/>
      <c r="S29" s="34" t="s">
        <v>7</v>
      </c>
      <c r="T29" s="31"/>
      <c r="U29" s="68">
        <f>D29</f>
        <v>7</v>
      </c>
      <c r="V29" s="69"/>
      <c r="W29" s="69"/>
      <c r="X29" s="69"/>
      <c r="Y29" s="69"/>
      <c r="Z29" s="32" t="s">
        <v>5</v>
      </c>
      <c r="AA29" s="35">
        <v>1</v>
      </c>
      <c r="AB29" s="33" t="s">
        <v>6</v>
      </c>
      <c r="AC29" s="70">
        <v>320</v>
      </c>
      <c r="AD29" s="70"/>
      <c r="AE29" s="70"/>
      <c r="AF29" s="70"/>
      <c r="AG29" s="29"/>
      <c r="AH29" s="34" t="s">
        <v>7</v>
      </c>
      <c r="AI29" s="68">
        <f>D29</f>
        <v>7</v>
      </c>
      <c r="AJ29" s="69"/>
      <c r="AK29" s="69"/>
      <c r="AL29" s="32" t="s">
        <v>5</v>
      </c>
      <c r="AM29" s="29"/>
      <c r="AN29" s="35">
        <v>1</v>
      </c>
      <c r="AO29" s="33" t="s">
        <v>6</v>
      </c>
      <c r="AP29" s="70">
        <v>320</v>
      </c>
      <c r="AQ29" s="70"/>
      <c r="AR29" s="70"/>
      <c r="AS29" s="70"/>
      <c r="AT29" s="29"/>
      <c r="AU29" s="34" t="s">
        <v>7</v>
      </c>
      <c r="AZ29" s="17"/>
    </row>
    <row r="30" spans="1:57" s="2" customFormat="1" ht="32.25" customHeight="1" thickBot="1" x14ac:dyDescent="0.3">
      <c r="A30" s="117"/>
      <c r="B30" s="118"/>
      <c r="C30" s="82"/>
      <c r="D30" s="79"/>
      <c r="E30" s="71">
        <f>E29*N29</f>
        <v>1894.1299999999999</v>
      </c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3"/>
      <c r="T30" s="30"/>
      <c r="U30" s="71">
        <f>U29*AC29</f>
        <v>2240</v>
      </c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3"/>
      <c r="AI30" s="71">
        <f>AI29*AP29</f>
        <v>2240</v>
      </c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3"/>
      <c r="AZ30" s="17"/>
    </row>
    <row r="31" spans="1:57" s="2" customFormat="1" ht="35.25" customHeight="1" x14ac:dyDescent="0.25">
      <c r="A31" s="117"/>
      <c r="B31" s="118"/>
      <c r="C31" s="81" t="s">
        <v>21</v>
      </c>
      <c r="D31" s="78">
        <v>15</v>
      </c>
      <c r="E31" s="75">
        <f>D31</f>
        <v>15</v>
      </c>
      <c r="F31" s="76"/>
      <c r="G31" s="76"/>
      <c r="H31" s="76"/>
      <c r="I31" s="76"/>
      <c r="J31" s="47" t="s">
        <v>5</v>
      </c>
      <c r="K31" s="33"/>
      <c r="L31" s="32">
        <v>1</v>
      </c>
      <c r="M31" s="33" t="s">
        <v>6</v>
      </c>
      <c r="N31" s="80">
        <v>160</v>
      </c>
      <c r="O31" s="80"/>
      <c r="P31" s="80"/>
      <c r="Q31" s="80"/>
      <c r="R31" s="50"/>
      <c r="S31" s="34" t="s">
        <v>7</v>
      </c>
      <c r="T31" s="31"/>
      <c r="U31" s="68">
        <f>D31</f>
        <v>15</v>
      </c>
      <c r="V31" s="69"/>
      <c r="W31" s="69"/>
      <c r="X31" s="69"/>
      <c r="Y31" s="69"/>
      <c r="Z31" s="32" t="s">
        <v>5</v>
      </c>
      <c r="AA31" s="48">
        <v>1</v>
      </c>
      <c r="AB31" s="33" t="s">
        <v>6</v>
      </c>
      <c r="AC31" s="70">
        <v>160</v>
      </c>
      <c r="AD31" s="70"/>
      <c r="AE31" s="70"/>
      <c r="AF31" s="70"/>
      <c r="AG31" s="49"/>
      <c r="AH31" s="34" t="s">
        <v>7</v>
      </c>
      <c r="AI31" s="68">
        <f>D31</f>
        <v>15</v>
      </c>
      <c r="AJ31" s="69"/>
      <c r="AK31" s="69"/>
      <c r="AL31" s="32" t="s">
        <v>5</v>
      </c>
      <c r="AM31" s="49"/>
      <c r="AN31" s="48">
        <v>1</v>
      </c>
      <c r="AO31" s="33" t="s">
        <v>6</v>
      </c>
      <c r="AP31" s="70">
        <v>165</v>
      </c>
      <c r="AQ31" s="70"/>
      <c r="AR31" s="70"/>
      <c r="AS31" s="70"/>
      <c r="AT31" s="49"/>
      <c r="AU31" s="34" t="s">
        <v>7</v>
      </c>
      <c r="AZ31" s="17"/>
    </row>
    <row r="32" spans="1:57" s="2" customFormat="1" ht="39.75" customHeight="1" thickBot="1" x14ac:dyDescent="0.3">
      <c r="A32" s="117"/>
      <c r="B32" s="118"/>
      <c r="C32" s="82"/>
      <c r="D32" s="79"/>
      <c r="E32" s="71">
        <f>E31*N31</f>
        <v>2400</v>
      </c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T32" s="30"/>
      <c r="U32" s="71">
        <f>U31*AC31</f>
        <v>2400</v>
      </c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3"/>
      <c r="AI32" s="71">
        <f>AI31*AP31</f>
        <v>2475</v>
      </c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3"/>
      <c r="AZ32" s="17"/>
    </row>
    <row r="33" spans="1:55" s="2" customFormat="1" ht="32.25" customHeight="1" x14ac:dyDescent="0.25">
      <c r="A33" s="117"/>
      <c r="B33" s="118"/>
      <c r="C33" s="81" t="s">
        <v>22</v>
      </c>
      <c r="D33" s="78">
        <v>10</v>
      </c>
      <c r="E33" s="75">
        <f>D33</f>
        <v>10</v>
      </c>
      <c r="F33" s="76"/>
      <c r="G33" s="76"/>
      <c r="H33" s="76"/>
      <c r="I33" s="76"/>
      <c r="J33" s="55" t="s">
        <v>5</v>
      </c>
      <c r="K33" s="33"/>
      <c r="L33" s="32">
        <v>1</v>
      </c>
      <c r="M33" s="33" t="s">
        <v>6</v>
      </c>
      <c r="N33" s="80">
        <v>650</v>
      </c>
      <c r="O33" s="80"/>
      <c r="P33" s="80"/>
      <c r="Q33" s="80"/>
      <c r="R33" s="54"/>
      <c r="S33" s="34" t="s">
        <v>7</v>
      </c>
      <c r="T33" s="31"/>
      <c r="U33" s="68">
        <f>D33</f>
        <v>10</v>
      </c>
      <c r="V33" s="69"/>
      <c r="W33" s="69"/>
      <c r="X33" s="69"/>
      <c r="Y33" s="69"/>
      <c r="Z33" s="32" t="s">
        <v>5</v>
      </c>
      <c r="AA33" s="53">
        <v>1</v>
      </c>
      <c r="AB33" s="33" t="s">
        <v>6</v>
      </c>
      <c r="AC33" s="70">
        <v>610</v>
      </c>
      <c r="AD33" s="70"/>
      <c r="AE33" s="70"/>
      <c r="AF33" s="70"/>
      <c r="AG33" s="51"/>
      <c r="AH33" s="34" t="s">
        <v>7</v>
      </c>
      <c r="AI33" s="68">
        <f>D33</f>
        <v>10</v>
      </c>
      <c r="AJ33" s="69"/>
      <c r="AK33" s="69"/>
      <c r="AL33" s="32" t="s">
        <v>5</v>
      </c>
      <c r="AM33" s="51"/>
      <c r="AN33" s="53">
        <v>1</v>
      </c>
      <c r="AO33" s="33" t="s">
        <v>6</v>
      </c>
      <c r="AP33" s="70">
        <v>610</v>
      </c>
      <c r="AQ33" s="70"/>
      <c r="AR33" s="70"/>
      <c r="AS33" s="70"/>
      <c r="AT33" s="51"/>
      <c r="AU33" s="34" t="s">
        <v>7</v>
      </c>
      <c r="AZ33" s="17"/>
    </row>
    <row r="34" spans="1:55" s="2" customFormat="1" ht="32.25" customHeight="1" thickBot="1" x14ac:dyDescent="0.3">
      <c r="A34" s="117"/>
      <c r="B34" s="118"/>
      <c r="C34" s="82"/>
      <c r="D34" s="79"/>
      <c r="E34" s="71">
        <f>E33*N33</f>
        <v>6500</v>
      </c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T34" s="30"/>
      <c r="U34" s="71">
        <f>U33*AC33</f>
        <v>6100</v>
      </c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3"/>
      <c r="AI34" s="71">
        <f>AI33*AP33</f>
        <v>6100</v>
      </c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3"/>
      <c r="AZ34" s="17"/>
    </row>
    <row r="35" spans="1:55" s="2" customFormat="1" ht="32.25" customHeight="1" x14ac:dyDescent="0.25">
      <c r="A35" s="117"/>
      <c r="B35" s="118"/>
      <c r="C35" s="81" t="s">
        <v>23</v>
      </c>
      <c r="D35" s="78">
        <v>25</v>
      </c>
      <c r="E35" s="75">
        <f>D35</f>
        <v>25</v>
      </c>
      <c r="F35" s="76"/>
      <c r="G35" s="76"/>
      <c r="H35" s="76"/>
      <c r="I35" s="76"/>
      <c r="J35" s="55" t="s">
        <v>5</v>
      </c>
      <c r="K35" s="33"/>
      <c r="L35" s="32">
        <v>1</v>
      </c>
      <c r="M35" s="33" t="s">
        <v>6</v>
      </c>
      <c r="N35" s="80">
        <v>155</v>
      </c>
      <c r="O35" s="80"/>
      <c r="P35" s="80"/>
      <c r="Q35" s="80"/>
      <c r="R35" s="57"/>
      <c r="S35" s="34" t="s">
        <v>7</v>
      </c>
      <c r="T35" s="31"/>
      <c r="U35" s="68">
        <f>D35</f>
        <v>25</v>
      </c>
      <c r="V35" s="69"/>
      <c r="W35" s="69"/>
      <c r="X35" s="69"/>
      <c r="Y35" s="69"/>
      <c r="Z35" s="32" t="s">
        <v>5</v>
      </c>
      <c r="AA35" s="53">
        <v>1</v>
      </c>
      <c r="AB35" s="33" t="s">
        <v>6</v>
      </c>
      <c r="AC35" s="70">
        <v>155</v>
      </c>
      <c r="AD35" s="70"/>
      <c r="AE35" s="70"/>
      <c r="AF35" s="70"/>
      <c r="AG35" s="51"/>
      <c r="AH35" s="34" t="s">
        <v>7</v>
      </c>
      <c r="AI35" s="68">
        <f>D35</f>
        <v>25</v>
      </c>
      <c r="AJ35" s="69"/>
      <c r="AK35" s="69"/>
      <c r="AL35" s="32" t="s">
        <v>5</v>
      </c>
      <c r="AM35" s="51"/>
      <c r="AN35" s="53">
        <v>1</v>
      </c>
      <c r="AO35" s="33" t="s">
        <v>6</v>
      </c>
      <c r="AP35" s="70">
        <v>150</v>
      </c>
      <c r="AQ35" s="70"/>
      <c r="AR35" s="70"/>
      <c r="AS35" s="70"/>
      <c r="AT35" s="51"/>
      <c r="AU35" s="34" t="s">
        <v>7</v>
      </c>
      <c r="AZ35" s="17"/>
    </row>
    <row r="36" spans="1:55" s="2" customFormat="1" ht="48.75" customHeight="1" thickBot="1" x14ac:dyDescent="0.3">
      <c r="A36" s="117"/>
      <c r="B36" s="118"/>
      <c r="C36" s="82"/>
      <c r="D36" s="79"/>
      <c r="E36" s="71">
        <f>E35*N35</f>
        <v>3875</v>
      </c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3"/>
      <c r="T36" s="30"/>
      <c r="U36" s="71">
        <f>U35*AC35</f>
        <v>3875</v>
      </c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3"/>
      <c r="AI36" s="71">
        <f>AI35*AP35</f>
        <v>3750</v>
      </c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3"/>
      <c r="AZ36" s="17"/>
    </row>
    <row r="37" spans="1:55" s="2" customFormat="1" ht="32.25" customHeight="1" x14ac:dyDescent="0.25">
      <c r="A37" s="117"/>
      <c r="B37" s="118"/>
      <c r="C37" s="122" t="s">
        <v>24</v>
      </c>
      <c r="D37" s="78">
        <v>10</v>
      </c>
      <c r="E37" s="75">
        <f>D37</f>
        <v>10</v>
      </c>
      <c r="F37" s="76"/>
      <c r="G37" s="76"/>
      <c r="H37" s="76"/>
      <c r="I37" s="76"/>
      <c r="J37" s="55" t="s">
        <v>5</v>
      </c>
      <c r="K37" s="33"/>
      <c r="L37" s="32">
        <v>1</v>
      </c>
      <c r="M37" s="33" t="s">
        <v>6</v>
      </c>
      <c r="N37" s="80">
        <v>360</v>
      </c>
      <c r="O37" s="80"/>
      <c r="P37" s="80"/>
      <c r="Q37" s="80"/>
      <c r="R37" s="54"/>
      <c r="S37" s="34" t="s">
        <v>7</v>
      </c>
      <c r="T37" s="31"/>
      <c r="U37" s="68">
        <f>D37</f>
        <v>10</v>
      </c>
      <c r="V37" s="69"/>
      <c r="W37" s="69"/>
      <c r="X37" s="69"/>
      <c r="Y37" s="69"/>
      <c r="Z37" s="32" t="s">
        <v>5</v>
      </c>
      <c r="AA37" s="53">
        <v>1</v>
      </c>
      <c r="AB37" s="33" t="s">
        <v>6</v>
      </c>
      <c r="AC37" s="70">
        <v>260</v>
      </c>
      <c r="AD37" s="70"/>
      <c r="AE37" s="70"/>
      <c r="AF37" s="70"/>
      <c r="AG37" s="51"/>
      <c r="AH37" s="34" t="s">
        <v>7</v>
      </c>
      <c r="AI37" s="68">
        <f>D37</f>
        <v>10</v>
      </c>
      <c r="AJ37" s="69"/>
      <c r="AK37" s="69"/>
      <c r="AL37" s="32" t="s">
        <v>5</v>
      </c>
      <c r="AM37" s="51"/>
      <c r="AN37" s="53">
        <v>1</v>
      </c>
      <c r="AO37" s="33" t="s">
        <v>6</v>
      </c>
      <c r="AP37" s="70">
        <v>300</v>
      </c>
      <c r="AQ37" s="70"/>
      <c r="AR37" s="70"/>
      <c r="AS37" s="70"/>
      <c r="AT37" s="51"/>
      <c r="AU37" s="34" t="s">
        <v>7</v>
      </c>
      <c r="AZ37" s="17"/>
    </row>
    <row r="38" spans="1:55" s="2" customFormat="1" ht="33.75" customHeight="1" thickBot="1" x14ac:dyDescent="0.3">
      <c r="A38" s="117"/>
      <c r="B38" s="118"/>
      <c r="C38" s="123"/>
      <c r="D38" s="79"/>
      <c r="E38" s="71">
        <f>E37*N37</f>
        <v>3600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T38" s="30"/>
      <c r="U38" s="71">
        <f>U37*AC37</f>
        <v>2600</v>
      </c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3"/>
      <c r="AI38" s="71">
        <f>AI37*AP37</f>
        <v>3000</v>
      </c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3"/>
      <c r="AZ38" s="17"/>
    </row>
    <row r="39" spans="1:55" s="2" customFormat="1" ht="32.25" customHeight="1" x14ac:dyDescent="0.25">
      <c r="A39" s="117"/>
      <c r="B39" s="118"/>
      <c r="C39" s="81" t="s">
        <v>25</v>
      </c>
      <c r="D39" s="78">
        <v>10</v>
      </c>
      <c r="E39" s="75">
        <f>D39</f>
        <v>10</v>
      </c>
      <c r="F39" s="76"/>
      <c r="G39" s="76"/>
      <c r="H39" s="76"/>
      <c r="I39" s="76"/>
      <c r="J39" s="55" t="s">
        <v>5</v>
      </c>
      <c r="K39" s="33"/>
      <c r="L39" s="32">
        <v>1</v>
      </c>
      <c r="M39" s="33" t="s">
        <v>6</v>
      </c>
      <c r="N39" s="80">
        <v>720</v>
      </c>
      <c r="O39" s="80"/>
      <c r="P39" s="80"/>
      <c r="Q39" s="80"/>
      <c r="R39" s="54"/>
      <c r="S39" s="34" t="s">
        <v>7</v>
      </c>
      <c r="T39" s="31"/>
      <c r="U39" s="68">
        <f>D39</f>
        <v>10</v>
      </c>
      <c r="V39" s="69"/>
      <c r="W39" s="69"/>
      <c r="X39" s="69"/>
      <c r="Y39" s="69"/>
      <c r="Z39" s="32" t="s">
        <v>5</v>
      </c>
      <c r="AA39" s="53">
        <v>1</v>
      </c>
      <c r="AB39" s="33" t="s">
        <v>6</v>
      </c>
      <c r="AC39" s="70">
        <v>810</v>
      </c>
      <c r="AD39" s="70"/>
      <c r="AE39" s="70"/>
      <c r="AF39" s="70"/>
      <c r="AG39" s="51"/>
      <c r="AH39" s="34" t="s">
        <v>7</v>
      </c>
      <c r="AI39" s="68">
        <f>D39</f>
        <v>10</v>
      </c>
      <c r="AJ39" s="69"/>
      <c r="AK39" s="69"/>
      <c r="AL39" s="32" t="s">
        <v>5</v>
      </c>
      <c r="AM39" s="51"/>
      <c r="AN39" s="53">
        <v>1</v>
      </c>
      <c r="AO39" s="33" t="s">
        <v>6</v>
      </c>
      <c r="AP39" s="70">
        <v>780</v>
      </c>
      <c r="AQ39" s="70"/>
      <c r="AR39" s="70"/>
      <c r="AS39" s="70"/>
      <c r="AT39" s="51"/>
      <c r="AU39" s="34" t="s">
        <v>7</v>
      </c>
      <c r="AZ39" s="17"/>
    </row>
    <row r="40" spans="1:55" s="2" customFormat="1" ht="32.25" customHeight="1" thickBot="1" x14ac:dyDescent="0.3">
      <c r="A40" s="117"/>
      <c r="B40" s="118"/>
      <c r="C40" s="82"/>
      <c r="D40" s="79"/>
      <c r="E40" s="71">
        <f>E39*N39</f>
        <v>7200</v>
      </c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T40" s="30"/>
      <c r="U40" s="71">
        <f>U39*AC39</f>
        <v>8100</v>
      </c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3"/>
      <c r="AI40" s="71">
        <f>AI39*AP39</f>
        <v>7800</v>
      </c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3"/>
      <c r="AZ40" s="17"/>
    </row>
    <row r="41" spans="1:55" s="9" customFormat="1" ht="19.5" customHeight="1" thickBot="1" x14ac:dyDescent="0.25">
      <c r="A41" s="119"/>
      <c r="B41" s="120"/>
      <c r="C41" s="60" t="s">
        <v>9</v>
      </c>
      <c r="D41" s="41"/>
      <c r="E41" s="121"/>
      <c r="F41" s="114"/>
      <c r="G41" s="114"/>
      <c r="H41" s="114"/>
      <c r="I41" s="42"/>
      <c r="J41" s="42" t="s">
        <v>7</v>
      </c>
      <c r="K41" s="74">
        <f>E12+E14+E16+E18+E20+E22+E24+E26+E28+E30+E32+E34+E36+E38+E40</f>
        <v>72402.929999999993</v>
      </c>
      <c r="L41" s="74"/>
      <c r="M41" s="74"/>
      <c r="N41" s="74"/>
      <c r="O41" s="74"/>
      <c r="P41" s="74"/>
      <c r="Q41" s="74"/>
      <c r="R41" s="74"/>
      <c r="S41" s="74"/>
      <c r="T41" s="43"/>
      <c r="U41" s="121"/>
      <c r="V41" s="114"/>
      <c r="W41" s="114"/>
      <c r="X41" s="114"/>
      <c r="Y41" s="114"/>
      <c r="Z41" s="114"/>
      <c r="AA41" s="44"/>
      <c r="AB41" s="44" t="s">
        <v>7</v>
      </c>
      <c r="AC41" s="74">
        <f>U12+U14+U16+U18+U20+U24+U22+U26+U28+U30+U32+U34+U36+U38+U40</f>
        <v>73980</v>
      </c>
      <c r="AD41" s="74"/>
      <c r="AE41" s="74"/>
      <c r="AF41" s="74"/>
      <c r="AG41" s="74"/>
      <c r="AH41" s="113"/>
      <c r="AI41" s="121"/>
      <c r="AJ41" s="114"/>
      <c r="AK41" s="114"/>
      <c r="AL41" s="114"/>
      <c r="AM41" s="114"/>
      <c r="AN41" s="114"/>
      <c r="AO41" s="42"/>
      <c r="AP41" s="42" t="s">
        <v>7</v>
      </c>
      <c r="AQ41" s="114">
        <f>AI12+AI14+AI16+AI18+AI20+AI22+AI24+AI26+AI28+AI30+AI32+AI34+AI36+AI38+AI40</f>
        <v>72590</v>
      </c>
      <c r="AR41" s="114"/>
      <c r="AS41" s="114"/>
      <c r="AT41" s="114"/>
      <c r="AU41" s="115"/>
      <c r="AV41" s="18"/>
      <c r="AW41" s="18"/>
      <c r="AX41" s="18"/>
      <c r="AY41" s="18"/>
      <c r="AZ41" s="18"/>
      <c r="BA41" s="7"/>
      <c r="BB41" s="7"/>
      <c r="BC41" s="8"/>
    </row>
    <row r="42" spans="1:55" ht="22.5" customHeight="1" x14ac:dyDescent="0.25">
      <c r="A42" s="64" t="s">
        <v>34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20"/>
    </row>
    <row r="43" spans="1:55" ht="16.149999999999999" customHeight="1" x14ac:dyDescent="0.25">
      <c r="A43" s="45"/>
      <c r="B43" s="46"/>
      <c r="C43" s="61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5"/>
    </row>
  </sheetData>
  <mergeCells count="197">
    <mergeCell ref="U34:AH34"/>
    <mergeCell ref="AI34:AU34"/>
    <mergeCell ref="E35:I35"/>
    <mergeCell ref="N35:Q35"/>
    <mergeCell ref="U35:Y35"/>
    <mergeCell ref="AC35:AF35"/>
    <mergeCell ref="AI35:AK35"/>
    <mergeCell ref="AP35:AS35"/>
    <mergeCell ref="E8:S8"/>
    <mergeCell ref="E9:S10"/>
    <mergeCell ref="U8:AH8"/>
    <mergeCell ref="U9:AH10"/>
    <mergeCell ref="AI8:AU8"/>
    <mergeCell ref="AI9:AU10"/>
    <mergeCell ref="U21:Y21"/>
    <mergeCell ref="AC21:AF21"/>
    <mergeCell ref="AI21:AK21"/>
    <mergeCell ref="AP21:AS21"/>
    <mergeCell ref="U25:Y25"/>
    <mergeCell ref="AC25:AF25"/>
    <mergeCell ref="AI25:AK25"/>
    <mergeCell ref="AP25:AS25"/>
    <mergeCell ref="AC23:AF23"/>
    <mergeCell ref="E24:S24"/>
    <mergeCell ref="AI39:AK39"/>
    <mergeCell ref="AP39:AS39"/>
    <mergeCell ref="U40:AH40"/>
    <mergeCell ref="AI40:AU40"/>
    <mergeCell ref="U36:AH36"/>
    <mergeCell ref="AI36:AU36"/>
    <mergeCell ref="U37:Y37"/>
    <mergeCell ref="AC37:AF37"/>
    <mergeCell ref="AI37:AK37"/>
    <mergeCell ref="U38:AH38"/>
    <mergeCell ref="AI38:AU38"/>
    <mergeCell ref="AP37:AS37"/>
    <mergeCell ref="C8:C10"/>
    <mergeCell ref="D17:D18"/>
    <mergeCell ref="C17:C18"/>
    <mergeCell ref="D8:D10"/>
    <mergeCell ref="E18:S18"/>
    <mergeCell ref="AC41:AH41"/>
    <mergeCell ref="AQ41:AU41"/>
    <mergeCell ref="A8:B41"/>
    <mergeCell ref="E41:H41"/>
    <mergeCell ref="AI41:AN41"/>
    <mergeCell ref="U41:Z41"/>
    <mergeCell ref="E20:S20"/>
    <mergeCell ref="D27:D28"/>
    <mergeCell ref="U20:AH20"/>
    <mergeCell ref="AI20:AU20"/>
    <mergeCell ref="E22:S22"/>
    <mergeCell ref="U22:AH22"/>
    <mergeCell ref="E17:I17"/>
    <mergeCell ref="K17:L17"/>
    <mergeCell ref="U39:Y39"/>
    <mergeCell ref="AC39:AF39"/>
    <mergeCell ref="A1:AU1"/>
    <mergeCell ref="A6:B7"/>
    <mergeCell ref="P4:U4"/>
    <mergeCell ref="H4:O4"/>
    <mergeCell ref="A2:AU3"/>
    <mergeCell ref="C6:AU7"/>
    <mergeCell ref="N11:Q11"/>
    <mergeCell ref="E16:S16"/>
    <mergeCell ref="E19:I19"/>
    <mergeCell ref="K19:L19"/>
    <mergeCell ref="N19:Q19"/>
    <mergeCell ref="E14:S14"/>
    <mergeCell ref="AI14:AU14"/>
    <mergeCell ref="C13:C14"/>
    <mergeCell ref="D13:D14"/>
    <mergeCell ref="E13:I13"/>
    <mergeCell ref="K13:L13"/>
    <mergeCell ref="N13:Q13"/>
    <mergeCell ref="N17:Q17"/>
    <mergeCell ref="AI17:AK17"/>
    <mergeCell ref="D15:D16"/>
    <mergeCell ref="E15:I15"/>
    <mergeCell ref="U28:AH28"/>
    <mergeCell ref="BE2:BQ2"/>
    <mergeCell ref="W4:AC4"/>
    <mergeCell ref="AO4:AT4"/>
    <mergeCell ref="U30:AH30"/>
    <mergeCell ref="AI30:AU30"/>
    <mergeCell ref="U27:Y27"/>
    <mergeCell ref="AC27:AF27"/>
    <mergeCell ref="AI27:AK27"/>
    <mergeCell ref="AP27:AS27"/>
    <mergeCell ref="AC15:AF15"/>
    <mergeCell ref="AI15:AK15"/>
    <mergeCell ref="AP15:AS15"/>
    <mergeCell ref="U16:AH16"/>
    <mergeCell ref="AI16:AU16"/>
    <mergeCell ref="U19:Y19"/>
    <mergeCell ref="AC19:AF19"/>
    <mergeCell ref="AI19:AK19"/>
    <mergeCell ref="AP19:AS19"/>
    <mergeCell ref="AP17:AS17"/>
    <mergeCell ref="U13:Y13"/>
    <mergeCell ref="AC13:AF13"/>
    <mergeCell ref="AI13:AK13"/>
    <mergeCell ref="U17:Y17"/>
    <mergeCell ref="AI28:AU28"/>
    <mergeCell ref="U29:Y29"/>
    <mergeCell ref="AC29:AF29"/>
    <mergeCell ref="AI29:AK29"/>
    <mergeCell ref="AP29:AS29"/>
    <mergeCell ref="U11:Y11"/>
    <mergeCell ref="AC11:AF11"/>
    <mergeCell ref="AI11:AK11"/>
    <mergeCell ref="AP11:AS11"/>
    <mergeCell ref="K15:L15"/>
    <mergeCell ref="N15:Q15"/>
    <mergeCell ref="U24:AH24"/>
    <mergeCell ref="AI24:AU24"/>
    <mergeCell ref="E28:S28"/>
    <mergeCell ref="U12:AH12"/>
    <mergeCell ref="AI12:AU12"/>
    <mergeCell ref="AI22:AU22"/>
    <mergeCell ref="E26:S26"/>
    <mergeCell ref="U26:AH26"/>
    <mergeCell ref="AI26:AU26"/>
    <mergeCell ref="U23:Y23"/>
    <mergeCell ref="AC17:AF17"/>
    <mergeCell ref="U18:AH18"/>
    <mergeCell ref="AI18:AU18"/>
    <mergeCell ref="U15:Y15"/>
    <mergeCell ref="AI23:AK23"/>
    <mergeCell ref="AP23:AS23"/>
    <mergeCell ref="AP13:AS13"/>
    <mergeCell ref="U14:AH14"/>
    <mergeCell ref="C39:C40"/>
    <mergeCell ref="D39:D40"/>
    <mergeCell ref="E36:S36"/>
    <mergeCell ref="E27:I27"/>
    <mergeCell ref="N27:Q27"/>
    <mergeCell ref="C11:C12"/>
    <mergeCell ref="D11:D12"/>
    <mergeCell ref="E11:I11"/>
    <mergeCell ref="K11:L11"/>
    <mergeCell ref="C19:C20"/>
    <mergeCell ref="D19:D20"/>
    <mergeCell ref="C31:C32"/>
    <mergeCell ref="D31:D32"/>
    <mergeCell ref="E12:S12"/>
    <mergeCell ref="C35:C36"/>
    <mergeCell ref="D35:D36"/>
    <mergeCell ref="C37:C38"/>
    <mergeCell ref="D37:D38"/>
    <mergeCell ref="E34:S34"/>
    <mergeCell ref="C15:C16"/>
    <mergeCell ref="C33:C34"/>
    <mergeCell ref="D33:D34"/>
    <mergeCell ref="C23:C24"/>
    <mergeCell ref="C27:C28"/>
    <mergeCell ref="C29:C30"/>
    <mergeCell ref="E29:I29"/>
    <mergeCell ref="N29:Q29"/>
    <mergeCell ref="C21:C22"/>
    <mergeCell ref="D23:D24"/>
    <mergeCell ref="C25:C26"/>
    <mergeCell ref="D25:D26"/>
    <mergeCell ref="E25:I25"/>
    <mergeCell ref="K25:L25"/>
    <mergeCell ref="N25:Q25"/>
    <mergeCell ref="K41:S41"/>
    <mergeCell ref="E32:S32"/>
    <mergeCell ref="E23:I23"/>
    <mergeCell ref="K23:L23"/>
    <mergeCell ref="N23:Q23"/>
    <mergeCell ref="D21:D22"/>
    <mergeCell ref="E21:I21"/>
    <mergeCell ref="K21:L21"/>
    <mergeCell ref="N21:Q21"/>
    <mergeCell ref="D29:D30"/>
    <mergeCell ref="E33:I33"/>
    <mergeCell ref="N33:Q33"/>
    <mergeCell ref="E37:I37"/>
    <mergeCell ref="N37:Q37"/>
    <mergeCell ref="E38:S38"/>
    <mergeCell ref="E30:S30"/>
    <mergeCell ref="E39:I39"/>
    <mergeCell ref="N39:Q39"/>
    <mergeCell ref="E40:S40"/>
    <mergeCell ref="E31:I31"/>
    <mergeCell ref="N31:Q31"/>
    <mergeCell ref="U31:Y31"/>
    <mergeCell ref="AC31:AF31"/>
    <mergeCell ref="AI31:AK31"/>
    <mergeCell ref="AP31:AS31"/>
    <mergeCell ref="U32:AH32"/>
    <mergeCell ref="AI32:AU32"/>
    <mergeCell ref="U33:Y33"/>
    <mergeCell ref="AC33:AF33"/>
    <mergeCell ref="AI33:AK33"/>
    <mergeCell ref="AP33:AS33"/>
  </mergeCells>
  <pageMargins left="0.15748031496062992" right="0.15748031496062992" top="0.35433070866141736" bottom="0.15748031496062992" header="0.35433070866141736" footer="0.23622047244094491"/>
  <pageSetup paperSize="9" scale="51" fitToWidth="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2026-08-31T04:57:18Z</dcterms:modified>
</cp:coreProperties>
</file>