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\Desktop\Закупки\"/>
    </mc:Choice>
  </mc:AlternateContent>
  <bookViews>
    <workbookView xWindow="-105" yWindow="-105" windowWidth="23250" windowHeight="1257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НМЦК'!$A$9:$N$10</definedName>
  </definedNames>
  <calcPr calcId="162913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G10" i="1"/>
  <c r="J10" i="1" s="1"/>
  <c r="K10" i="1" s="1"/>
  <c r="N10" i="1" l="1"/>
  <c r="M10" i="1"/>
  <c r="N11" i="1" l="1"/>
</calcChain>
</file>

<file path=xl/sharedStrings.xml><?xml version="1.0" encoding="utf-8"?>
<sst xmlns="http://schemas.openxmlformats.org/spreadsheetml/2006/main" count="40" uniqueCount="40">
  <si>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</si>
  <si>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</si>
  <si>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</si>
  <si>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</si>
  <si>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</si>
  <si>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</si>
  <si>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</si>
  <si>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</si>
  <si>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</si>
  <si>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</si>
  <si>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</si>
  <si>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</si>
  <si>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</si>
  <si>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</si>
  <si>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</si>
  <si>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</si>
  <si>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</si>
  <si>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</si>
  <si>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</si>
  <si>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</si>
  <si>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</si>
  <si>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</si>
  <si>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</si>
  <si>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</si>
  <si>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</si>
  <si>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</si>
  <si>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</si>
  <si>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</si>
  <si>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</si>
  <si>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</si>
  <si>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</si>
  <si>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</si>
  <si>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</si>
  <si>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___________ /Першин В.В./ (подпись/ФИО)</t>
  </si>
  <si>
    <t>Ведущий инженер по комплектации оборудования и материалов.</t>
  </si>
  <si>
    <t>Поставка HP Color LaserJet Pro M479fdw МФУ цветное</t>
  </si>
  <si>
    <t xml:space="preserve"> Поставка HP Color LaserJet Pro M479fdw МФУ цветное</t>
  </si>
  <si>
    <t>HP Color LaserJet Pro M479fdw МФУ цветное</t>
  </si>
  <si>
    <t>26.20.18.000</t>
  </si>
  <si>
    <r>
      <t xml:space="preserve">
Начальная (максимальная) цена контракта определена Заказчиком с учетом доведенных лимитов денежных средств в  сумме </t>
    </r>
    <r>
      <rPr>
        <b/>
        <sz val="10"/>
        <color rgb="FFFF0000"/>
        <rFont val="Times New Roman"/>
        <family val="1"/>
        <charset val="204"/>
      </rPr>
      <t>61 935,00</t>
    </r>
    <r>
      <rPr>
        <b/>
        <u/>
        <sz val="10"/>
        <color indexed="2"/>
        <rFont val="Times New Roman"/>
        <family val="1"/>
        <charset val="204"/>
      </rPr>
      <t xml:space="preserve">  (шестьдесят одна тысяча девятьсот тридцать пять рублей 00 копеек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 и исходя из наименьшей цены предложения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В.В Першин                                                                                                                                            04.08.2026г.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</si>
</sst>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System-ui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horizontal="left" vertical="center" wrapText="1"/>
    </xf>
    <xf numFmtId="14" fontId="18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204892</xdr:colOff>
      <xdr:row>12</xdr:row>
      <xdr:rowOff>15875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4"/>
  <sheetViews>
    <sheetView tabSelected="1" zoomScale="90" zoomScaleNormal="90" workbookViewId="0">
      <selection activeCell="B10" sqref="B10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2"/>
    <col min="18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49" t="s">
        <v>0</v>
      </c>
      <c r="J3" s="49"/>
      <c r="K3" s="49"/>
      <c r="L3" s="49"/>
      <c r="M3" s="49"/>
      <c r="N3" s="49"/>
      <c r="Q3" s="33"/>
    </row>
    <row r="4" spans="1:17" ht="75.75" customHeight="1">
      <c r="A4" s="55" t="s">
        <v>1</v>
      </c>
      <c r="B4" s="56"/>
      <c r="C4" s="7"/>
      <c r="D4" s="50" t="s">
        <v>35</v>
      </c>
      <c r="E4" s="51"/>
      <c r="F4" s="51"/>
      <c r="G4" s="51"/>
      <c r="H4" s="51"/>
      <c r="I4" s="8"/>
      <c r="J4" s="8"/>
      <c r="K4" s="8"/>
      <c r="L4" s="8"/>
      <c r="M4" s="8"/>
    </row>
    <row r="5" spans="1:17" ht="28.5" customHeight="1">
      <c r="A5" s="55" t="s">
        <v>2</v>
      </c>
      <c r="B5" s="56"/>
      <c r="C5" s="7"/>
      <c r="D5" s="51" t="s">
        <v>3</v>
      </c>
      <c r="E5" s="51"/>
      <c r="F5" s="51"/>
      <c r="G5" s="51"/>
      <c r="H5" s="51"/>
      <c r="I5" s="8"/>
      <c r="J5" s="8"/>
      <c r="K5" s="8"/>
      <c r="L5" s="8"/>
      <c r="M5" s="8"/>
    </row>
    <row r="6" spans="1:17" ht="19.5" customHeight="1">
      <c r="A6" s="55" t="s">
        <v>4</v>
      </c>
      <c r="B6" s="56"/>
      <c r="C6" s="9"/>
      <c r="D6" s="57"/>
      <c r="E6" s="57"/>
      <c r="F6" s="57"/>
      <c r="G6" s="57"/>
      <c r="H6" s="57"/>
      <c r="I6" s="8"/>
      <c r="J6" s="10"/>
      <c r="K6" s="8"/>
      <c r="L6" s="8"/>
      <c r="M6" s="8"/>
    </row>
    <row r="7" spans="1:17" ht="75" customHeight="1">
      <c r="A7" s="58" t="s">
        <v>5</v>
      </c>
      <c r="B7" s="60" t="s">
        <v>6</v>
      </c>
      <c r="C7" s="11"/>
      <c r="D7" s="62" t="s">
        <v>7</v>
      </c>
      <c r="E7" s="63"/>
      <c r="F7" s="63"/>
      <c r="G7" s="64"/>
      <c r="H7" s="60" t="s">
        <v>8</v>
      </c>
      <c r="I7" s="60" t="s">
        <v>9</v>
      </c>
      <c r="J7" s="67" t="s">
        <v>10</v>
      </c>
      <c r="K7" s="67"/>
      <c r="L7" s="68"/>
      <c r="M7" s="68"/>
      <c r="N7" s="12" t="s">
        <v>11</v>
      </c>
    </row>
    <row r="8" spans="1:17" ht="102.75" customHeight="1">
      <c r="A8" s="59"/>
      <c r="B8" s="61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65"/>
      <c r="I8" s="66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6" t="s">
        <v>21</v>
      </c>
      <c r="J9" s="37" t="s">
        <v>22</v>
      </c>
      <c r="K9" s="38" t="s">
        <v>23</v>
      </c>
      <c r="L9" s="39">
        <v>10</v>
      </c>
      <c r="M9" s="40">
        <v>11</v>
      </c>
      <c r="N9" s="22" t="s">
        <v>24</v>
      </c>
    </row>
    <row r="10" spans="1:17" s="48" customFormat="1" ht="51" customHeight="1">
      <c r="A10" s="22">
        <v>1</v>
      </c>
      <c r="B10" s="46" t="s">
        <v>37</v>
      </c>
      <c r="C10" s="47" t="s">
        <v>38</v>
      </c>
      <c r="D10" s="45">
        <v>60600</v>
      </c>
      <c r="E10" s="80">
        <v>58161</v>
      </c>
      <c r="F10" s="78">
        <v>67044</v>
      </c>
      <c r="G10" s="43">
        <f t="shared" ref="G10" si="0">D10+E10+F10</f>
        <v>185805</v>
      </c>
      <c r="H10" s="75">
        <v>1</v>
      </c>
      <c r="I10" s="75">
        <v>3</v>
      </c>
      <c r="J10" s="76">
        <f t="shared" ref="J10" si="1">G10/I10</f>
        <v>61935</v>
      </c>
      <c r="K10" s="77">
        <f t="shared" ref="K10" si="2">ROUND(J10,2)</f>
        <v>61935</v>
      </c>
      <c r="L10" s="76">
        <f t="shared" ref="L10" si="3">STDEV(D10:F10)</f>
        <v>4589.51</v>
      </c>
      <c r="M10" s="79">
        <f t="shared" ref="M10" si="4">L10/K10</f>
        <v>7.4099999999999999E-2</v>
      </c>
      <c r="N10" s="75">
        <f t="shared" ref="N10" si="5">K10*H10</f>
        <v>61935</v>
      </c>
      <c r="Q10" s="32"/>
    </row>
    <row r="1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41"/>
      <c r="L11" s="41"/>
      <c r="M11" s="41"/>
      <c r="N11" s="42">
        <f>SUM(N10:N10)</f>
        <v>61935</v>
      </c>
    </row>
    <row r="13" spans="1:17">
      <c r="B13" s="23"/>
      <c r="C13" s="23"/>
    </row>
    <row r="14" spans="1:17">
      <c r="B14" s="52" t="s">
        <v>39</v>
      </c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</row>
    <row r="15" spans="1:17"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7"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</row>
    <row r="17" spans="1:14"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</row>
    <row r="18" spans="1:14"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</row>
    <row r="19" spans="1:14"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  <row r="20" spans="1:14"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4"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4"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4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4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4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4"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4"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4" ht="73.5" customHeight="1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1:14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4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4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4" spans="2:3">
      <c r="B34" s="24"/>
      <c r="C34" s="24"/>
    </row>
  </sheetData>
  <autoFilter ref="A9:N10"/>
  <mergeCells count="16">
    <mergeCell ref="I3:N3"/>
    <mergeCell ref="D4:H4"/>
    <mergeCell ref="D5:H5"/>
    <mergeCell ref="B14:N31"/>
    <mergeCell ref="A32:N32"/>
    <mergeCell ref="A6:B6"/>
    <mergeCell ref="D6:H6"/>
    <mergeCell ref="A7:A8"/>
    <mergeCell ref="B7:B8"/>
    <mergeCell ref="D7:G7"/>
    <mergeCell ref="H7:H8"/>
    <mergeCell ref="A5:B5"/>
    <mergeCell ref="A4:B4"/>
    <mergeCell ref="I7:I8"/>
    <mergeCell ref="J7:M7"/>
    <mergeCell ref="A11:J11"/>
  </mergeCells>
  <pageMargins left="0.19685039370078738" right="0.19685039370078738" top="0.31496062992125984" bottom="0.19685039370078738" header="0" footer="0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zoomScale="90" zoomScaleNormal="90" workbookViewId="0">
      <selection activeCell="B7" sqref="B7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70" t="s">
        <v>25</v>
      </c>
      <c r="B1" s="70"/>
    </row>
    <row r="2" spans="1:2" ht="65.25" customHeight="1">
      <c r="A2" s="28"/>
      <c r="B2" s="28" t="s">
        <v>36</v>
      </c>
    </row>
    <row r="3" spans="1:2" ht="15.75">
      <c r="A3" s="71" t="s">
        <v>26</v>
      </c>
      <c r="B3" s="71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32</v>
      </c>
    </row>
    <row r="7" spans="1:2" ht="91.5" customHeight="1">
      <c r="A7" s="30" t="s">
        <v>30</v>
      </c>
      <c r="B7" s="44">
        <v>61935</v>
      </c>
    </row>
    <row r="8" spans="1:2" ht="29.25" customHeight="1">
      <c r="A8" s="72"/>
      <c r="B8" s="73"/>
    </row>
    <row r="9" spans="1:2" ht="15.75">
      <c r="A9" s="31"/>
      <c r="B9" s="31"/>
    </row>
    <row r="10" spans="1:2" ht="15.75">
      <c r="A10" s="74" t="s">
        <v>31</v>
      </c>
      <c r="B10" s="74"/>
    </row>
    <row r="11" spans="1:2" ht="15.75">
      <c r="A11" s="31"/>
      <c r="B11" s="31"/>
    </row>
    <row r="12" spans="1:2" ht="78.75">
      <c r="A12" s="34" t="s">
        <v>34</v>
      </c>
      <c r="B12" s="35" t="s">
        <v>33</v>
      </c>
    </row>
    <row r="13" spans="1:2" ht="15.75">
      <c r="A13" s="31"/>
      <c r="B13" s="31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Nik</cp:lastModifiedBy>
  <cp:revision>4</cp:revision>
  <cp:lastPrinted>2026-08-04T11:20:34Z</cp:lastPrinted>
  <dcterms:created xsi:type="dcterms:W3CDTF">2011-08-15T06:57:36Z</dcterms:created>
  <dcterms:modified xsi:type="dcterms:W3CDTF">2026-08-04T13:02:51Z</dcterms:modified>
</cp:coreProperties>
</file>