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65" windowWidth="15120" windowHeight="795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Лист1!$A$1:$Q$42</definedName>
  </definedNames>
  <calcPr calcId="162913" refMode="R1C1"/>
</workbook>
</file>

<file path=xl/calcChain.xml><?xml version="1.0" encoding="utf-8"?>
<calcChain xmlns="http://schemas.openxmlformats.org/spreadsheetml/2006/main">
  <c r="N24" i="1" l="1"/>
  <c r="N25" i="1"/>
  <c r="N26" i="1" l="1"/>
  <c r="P23" i="1"/>
  <c r="J25" i="1"/>
  <c r="J24" i="1"/>
  <c r="J23" i="1" l="1"/>
  <c r="P24" i="1" l="1"/>
  <c r="P25" i="1"/>
  <c r="J26" i="1" l="1"/>
  <c r="P26" i="1"/>
</calcChain>
</file>

<file path=xl/sharedStrings.xml><?xml version="1.0" encoding="utf-8"?>
<sst xmlns="http://schemas.openxmlformats.org/spreadsheetml/2006/main" count="28" uniqueCount="23">
  <si>
    <t>№ п/п</t>
  </si>
  <si>
    <t>Кол-во</t>
  </si>
  <si>
    <t>за единицу товара</t>
  </si>
  <si>
    <t>сумма за необходимое количество товара</t>
  </si>
  <si>
    <t xml:space="preserve">                </t>
  </si>
  <si>
    <t xml:space="preserve">                             </t>
  </si>
  <si>
    <t>Наименование и характеристики объекта закупки</t>
  </si>
  <si>
    <t>за единицу товара (работы, услуги)</t>
  </si>
  <si>
    <t>сумма за необходимое количество товара (работы, услуги)</t>
  </si>
  <si>
    <t xml:space="preserve">Ед. изм.              </t>
  </si>
  <si>
    <t>___________________________</t>
  </si>
  <si>
    <t>Инициатор</t>
  </si>
  <si>
    <t>З.Ф. Мустафина</t>
  </si>
  <si>
    <t>шт</t>
  </si>
  <si>
    <t xml:space="preserve">Цемент М-400Марка М-400. ГОСТ 31108-2020. Мешок  50 кг. Минимальный остаточный срок хранения  на дату поставки не менее 6 месяцев.  </t>
  </si>
  <si>
    <t>Песок 1 класс мелкий Мкр. 1,5-1,7                                                        мешок-не менее 50 кг. ГОСТ 8736-2014</t>
  </si>
  <si>
    <t>кирпич</t>
  </si>
  <si>
    <r>
      <rPr>
        <sz val="10"/>
        <rFont val="Times New Roman"/>
        <family val="1"/>
        <charset val="204"/>
      </rPr>
      <t>Определена методом расчета обоснования: 69987,50 (шестьдесят девять тысяч девятьсот восемьдесят семь) рублей 50 копеек и включает в себя расходы Поставщика, связанные с исполнением обязательств по настоящему Контракту, в том числе, стоимость Товара, упаковки, маркировки, все расходы по доставке до места назначения, предусмотренные законодательством Российской Федерации налоги, в том числе НДС (либо НДС не облагается), пошлины, сборы и платежи, а также другие дополнительные расходы, связанные с поставкой товара.</t>
    </r>
    <r>
      <rPr>
        <sz val="12"/>
        <rFont val="Times New Roman"/>
        <family val="1"/>
        <charset val="204"/>
      </rPr>
      <t xml:space="preserve">
</t>
    </r>
  </si>
  <si>
    <t xml:space="preserve">Расчет и обоснование цены контракта, заключаемого с единственным поставщиком (подрядчиком, исполнителем), (суммы цен единиц товара (работы, услуги)  от 28.08.2026
</t>
  </si>
  <si>
    <t>Предложение № 491 от 28.08.2026</t>
  </si>
  <si>
    <t>Предложение № 492 от 28.08.2026</t>
  </si>
  <si>
    <t>Предложение № 493 от 28.08.2026</t>
  </si>
  <si>
    <t>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</si>
</sst>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7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3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 applyBorder="1" applyAlignment="1">
      <alignment horizontal="left" vertical="distributed"/>
    </xf>
    <xf numFmtId="0" fontId="4" fillId="0" borderId="0" xfId="0" applyFont="1" applyBorder="1" applyAlignment="1">
      <alignment horizontal="justify"/>
    </xf>
    <xf numFmtId="0" fontId="4" fillId="0" borderId="0" xfId="0" applyFont="1" applyBorder="1" applyAlignment="1"/>
    <xf numFmtId="0" fontId="4" fillId="0" borderId="0" xfId="0" applyFont="1" applyBorder="1" applyAlignment="1">
      <alignment horizontal="left" vertical="distributed"/>
    </xf>
    <xf numFmtId="0" fontId="4" fillId="0" borderId="0" xfId="0" applyFont="1" applyAlignment="1"/>
    <xf numFmtId="0" fontId="4" fillId="0" borderId="0" xfId="0" applyFont="1" applyFill="1"/>
    <xf numFmtId="0" fontId="2" fillId="0" borderId="0" xfId="0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/>
    <xf numFmtId="0" fontId="5" fillId="0" borderId="0" xfId="0" applyFont="1" applyAlignment="1">
      <alignment horizontal="center" vertical="center"/>
    </xf>
    <xf numFmtId="0" fontId="11" fillId="0" borderId="0" xfId="0" applyFont="1" applyFill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left" vertical="distributed"/>
    </xf>
    <xf numFmtId="0" fontId="11" fillId="0" borderId="0" xfId="0" applyFont="1" applyAlignment="1"/>
    <xf numFmtId="164" fontId="15" fillId="0" borderId="2" xfId="0" applyNumberFormat="1" applyFont="1" applyFill="1" applyBorder="1" applyAlignment="1">
      <alignment horizontal="center" vertical="center" wrapText="1"/>
    </xf>
    <xf numFmtId="164" fontId="15" fillId="0" borderId="12" xfId="0" applyNumberFormat="1" applyFont="1" applyFill="1" applyBorder="1" applyAlignment="1">
      <alignment horizontal="center" vertical="center" wrapText="1"/>
    </xf>
    <xf numFmtId="164" fontId="13" fillId="0" borderId="17" xfId="0" applyNumberFormat="1" applyFont="1" applyFill="1" applyBorder="1" applyAlignment="1">
      <alignment horizontal="center" vertical="center"/>
    </xf>
    <xf numFmtId="4" fontId="13" fillId="0" borderId="19" xfId="0" applyNumberFormat="1" applyFont="1" applyFill="1" applyBorder="1" applyAlignment="1">
      <alignment horizontal="center" vertical="center"/>
    </xf>
    <xf numFmtId="164" fontId="13" fillId="0" borderId="18" xfId="0" applyNumberFormat="1" applyFont="1" applyFill="1" applyBorder="1" applyAlignment="1">
      <alignment horizontal="center" vertical="center"/>
    </xf>
    <xf numFmtId="164" fontId="13" fillId="0" borderId="16" xfId="0" applyNumberFormat="1" applyFont="1" applyFill="1" applyBorder="1" applyAlignment="1">
      <alignment horizontal="center" vertical="center"/>
    </xf>
    <xf numFmtId="0" fontId="13" fillId="0" borderId="10" xfId="0" applyFont="1" applyBorder="1"/>
    <xf numFmtId="0" fontId="13" fillId="0" borderId="11" xfId="0" applyFont="1" applyBorder="1"/>
    <xf numFmtId="4" fontId="13" fillId="0" borderId="12" xfId="0" applyNumberFormat="1" applyFont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distributed"/>
    </xf>
    <xf numFmtId="0" fontId="9" fillId="0" borderId="22" xfId="0" applyFont="1" applyFill="1" applyBorder="1" applyAlignment="1">
      <alignment horizontal="center"/>
    </xf>
    <xf numFmtId="0" fontId="9" fillId="0" borderId="0" xfId="0" applyFont="1" applyFill="1" applyBorder="1" applyAlignment="1"/>
    <xf numFmtId="0" fontId="16" fillId="0" borderId="0" xfId="0" applyFont="1" applyFill="1" applyBorder="1" applyAlignment="1">
      <alignment horizontal="center" vertical="center" wrapText="1"/>
    </xf>
    <xf numFmtId="164" fontId="15" fillId="0" borderId="0" xfId="0" applyNumberFormat="1" applyFont="1" applyFill="1" applyBorder="1" applyAlignment="1">
      <alignment horizontal="center" vertical="center" wrapText="1"/>
    </xf>
    <xf numFmtId="164" fontId="15" fillId="0" borderId="14" xfId="0" applyNumberFormat="1" applyFont="1" applyFill="1" applyBorder="1" applyAlignment="1">
      <alignment horizontal="center" vertical="center" wrapText="1"/>
    </xf>
    <xf numFmtId="164" fontId="15" fillId="0" borderId="25" xfId="0" applyNumberFormat="1" applyFont="1" applyFill="1" applyBorder="1" applyAlignment="1">
      <alignment horizontal="center" vertical="center" wrapText="1"/>
    </xf>
    <xf numFmtId="0" fontId="16" fillId="0" borderId="22" xfId="0" applyFont="1" applyFill="1" applyBorder="1" applyAlignment="1">
      <alignment horizontal="center" vertical="center"/>
    </xf>
    <xf numFmtId="164" fontId="13" fillId="0" borderId="11" xfId="0" applyNumberFormat="1" applyFont="1" applyBorder="1" applyAlignment="1">
      <alignment horizontal="center"/>
    </xf>
    <xf numFmtId="0" fontId="13" fillId="0" borderId="25" xfId="0" applyFont="1" applyBorder="1"/>
    <xf numFmtId="0" fontId="9" fillId="0" borderId="23" xfId="0" applyFont="1" applyFill="1" applyBorder="1" applyAlignment="1">
      <alignment horizontal="left"/>
    </xf>
    <xf numFmtId="0" fontId="9" fillId="0" borderId="24" xfId="0" applyFont="1" applyFill="1" applyBorder="1" applyAlignment="1">
      <alignment horizontal="left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/>
    <xf numFmtId="0" fontId="8" fillId="0" borderId="14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/>
    </xf>
    <xf numFmtId="0" fontId="14" fillId="0" borderId="4" xfId="0" applyFont="1" applyFill="1" applyBorder="1" applyAlignment="1">
      <alignment horizontal="center" vertical="justify"/>
    </xf>
    <xf numFmtId="0" fontId="8" fillId="0" borderId="4" xfId="0" applyFont="1" applyFill="1" applyBorder="1" applyAlignment="1">
      <alignment horizontal="center" vertical="justify"/>
    </xf>
    <xf numFmtId="0" fontId="9" fillId="0" borderId="9" xfId="0" applyFont="1" applyFill="1" applyBorder="1" applyAlignment="1"/>
    <xf numFmtId="0" fontId="15" fillId="0" borderId="14" xfId="0" applyFont="1" applyFill="1" applyBorder="1" applyAlignment="1">
      <alignment horizontal="distributed" vertical="center"/>
    </xf>
    <xf numFmtId="0" fontId="16" fillId="0" borderId="13" xfId="0" applyFont="1" applyFill="1" applyBorder="1" applyAlignment="1">
      <alignment vertical="center"/>
    </xf>
    <xf numFmtId="0" fontId="15" fillId="0" borderId="4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distributed"/>
    </xf>
    <xf numFmtId="0" fontId="2" fillId="0" borderId="0" xfId="0" applyFont="1" applyBorder="1" applyAlignment="1">
      <alignment horizontal="left" vertical="distributed"/>
    </xf>
    <xf numFmtId="0" fontId="0" fillId="0" borderId="7" xfId="0" applyBorder="1" applyAlignment="1"/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6" xfId="0" applyFont="1" applyBorder="1" applyAlignment="1"/>
    <xf numFmtId="0" fontId="2" fillId="0" borderId="0" xfId="0" applyFont="1" applyBorder="1" applyAlignment="1"/>
    <xf numFmtId="0" fontId="2" fillId="0" borderId="8" xfId="0" applyFont="1" applyBorder="1" applyAlignment="1"/>
    <xf numFmtId="0" fontId="2" fillId="0" borderId="9" xfId="0" applyFont="1" applyBorder="1" applyAlignment="1"/>
    <xf numFmtId="0" fontId="2" fillId="0" borderId="3" xfId="0" applyFont="1" applyBorder="1" applyAlignment="1">
      <alignment horizontal="left" vertical="distributed"/>
    </xf>
    <xf numFmtId="0" fontId="2" fillId="0" borderId="4" xfId="0" applyFont="1" applyBorder="1" applyAlignment="1">
      <alignment horizontal="left" vertical="distributed"/>
    </xf>
    <xf numFmtId="0" fontId="1" fillId="0" borderId="10" xfId="0" applyFont="1" applyBorder="1" applyAlignment="1">
      <alignment horizontal="left" vertical="distributed"/>
    </xf>
    <xf numFmtId="0" fontId="1" fillId="0" borderId="11" xfId="0" applyFont="1" applyBorder="1" applyAlignment="1">
      <alignment horizontal="left" vertical="distributed"/>
    </xf>
    <xf numFmtId="0" fontId="0" fillId="0" borderId="12" xfId="0" applyBorder="1" applyAlignment="1"/>
    <xf numFmtId="0" fontId="1" fillId="0" borderId="0" xfId="0" applyFont="1" applyAlignment="1">
      <alignment horizontal="right" vertical="center"/>
    </xf>
    <xf numFmtId="0" fontId="0" fillId="0" borderId="0" xfId="0" applyAlignment="1"/>
    <xf numFmtId="0" fontId="15" fillId="0" borderId="10" xfId="0" applyFont="1" applyFill="1" applyBorder="1" applyAlignment="1">
      <alignment horizontal="center" vertical="center" wrapText="1"/>
    </xf>
    <xf numFmtId="0" fontId="16" fillId="0" borderId="12" xfId="0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distributed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justify"/>
    </xf>
    <xf numFmtId="0" fontId="9" fillId="0" borderId="0" xfId="0" applyFont="1" applyAlignment="1"/>
    <xf numFmtId="0" fontId="10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5" fillId="0" borderId="10" xfId="0" applyFont="1" applyBorder="1" applyAlignment="1"/>
    <xf numFmtId="0" fontId="7" fillId="0" borderId="11" xfId="0" applyFont="1" applyBorder="1" applyAlignment="1"/>
    <xf numFmtId="0" fontId="7" fillId="0" borderId="12" xfId="0" applyFont="1" applyBorder="1" applyAlignment="1"/>
    <xf numFmtId="0" fontId="4" fillId="0" borderId="20" xfId="0" applyFont="1" applyFill="1" applyBorder="1" applyAlignment="1">
      <alignment horizontal="left" vertical="distributed" wrapText="1"/>
    </xf>
    <xf numFmtId="0" fontId="4" fillId="0" borderId="15" xfId="0" applyFont="1" applyFill="1" applyBorder="1" applyAlignment="1">
      <alignment horizontal="left" vertical="distributed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44"/>
  <sheetViews>
    <sheetView tabSelected="1" view="pageBreakPreview" zoomScale="90" zoomScaleNormal="100" zoomScaleSheetLayoutView="90" workbookViewId="0">
      <selection activeCell="H24" sqref="H24"/>
    </sheetView>
  </sheetViews>
  <sheetFormatPr defaultColWidth="9.140625" defaultRowHeight="15" x14ac:dyDescent="0.25"/>
  <cols>
    <col min="1" max="1" width="4.7109375" style="2" customWidth="1"/>
    <col min="2" max="2" width="6.28515625" style="2" customWidth="1"/>
    <col min="3" max="4" width="9.140625" style="2"/>
    <col min="5" max="5" width="17.85546875" style="2" customWidth="1"/>
    <col min="6" max="6" width="0.42578125" style="2" customWidth="1"/>
    <col min="7" max="7" width="7.28515625" style="2" customWidth="1"/>
    <col min="8" max="8" width="7.85546875" style="2" customWidth="1"/>
    <col min="9" max="9" width="10.7109375" style="2" customWidth="1"/>
    <col min="10" max="10" width="16.140625" style="2" customWidth="1"/>
    <col min="11" max="11" width="10.140625" style="2" customWidth="1"/>
    <col min="12" max="12" width="0.42578125" style="2" hidden="1" customWidth="1"/>
    <col min="13" max="13" width="2.42578125" style="2" hidden="1" customWidth="1"/>
    <col min="14" max="14" width="15" style="2" customWidth="1"/>
    <col min="15" max="15" width="10.85546875" style="2" customWidth="1"/>
    <col min="16" max="16" width="14" style="2" customWidth="1"/>
    <col min="17" max="17" width="11.28515625" style="2" customWidth="1"/>
    <col min="18" max="18" width="11" style="2" customWidth="1"/>
    <col min="19" max="16384" width="9.140625" style="2"/>
  </cols>
  <sheetData>
    <row r="2" spans="2:37" ht="0.6" customHeight="1" x14ac:dyDescent="0.25"/>
    <row r="3" spans="2:37" ht="0.6" hidden="1" customHeight="1" x14ac:dyDescent="0.25">
      <c r="B3" s="71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</row>
    <row r="4" spans="2:37" ht="43.9" customHeight="1" thickBot="1" x14ac:dyDescent="0.3">
      <c r="B4" s="77" t="s">
        <v>18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13"/>
      <c r="R4" s="12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</row>
    <row r="5" spans="2:37" ht="6" hidden="1" customHeight="1" thickBot="1" x14ac:dyDescent="0.3"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</row>
    <row r="6" spans="2:37" ht="0.75" hidden="1" customHeight="1" thickBot="1" x14ac:dyDescent="0.3">
      <c r="B6" s="59"/>
      <c r="C6" s="45"/>
      <c r="D6" s="45"/>
      <c r="E6" s="45"/>
      <c r="F6" s="45"/>
      <c r="G6" s="66"/>
      <c r="H6" s="67"/>
      <c r="I6" s="67"/>
      <c r="J6" s="67"/>
      <c r="K6" s="67"/>
      <c r="L6" s="67"/>
      <c r="M6" s="67"/>
      <c r="N6" s="67"/>
      <c r="O6" s="67"/>
      <c r="P6" s="67"/>
      <c r="Q6" s="67"/>
      <c r="R6" s="46"/>
      <c r="S6" s="4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2:37" ht="28.5" hidden="1" customHeight="1" thickBot="1" x14ac:dyDescent="0.3">
      <c r="B7" s="60"/>
      <c r="C7" s="61"/>
      <c r="D7" s="61"/>
      <c r="E7" s="61"/>
      <c r="F7" s="61"/>
      <c r="G7" s="56"/>
      <c r="H7" s="57"/>
      <c r="I7" s="57"/>
      <c r="J7" s="57"/>
      <c r="K7" s="57"/>
      <c r="L7" s="57"/>
      <c r="M7" s="57"/>
      <c r="N7" s="57"/>
      <c r="O7" s="57"/>
      <c r="P7" s="57"/>
      <c r="Q7" s="57"/>
      <c r="R7" s="58"/>
      <c r="S7" s="3"/>
      <c r="T7" s="6"/>
      <c r="U7" s="6"/>
      <c r="V7" s="6"/>
      <c r="W7" s="6"/>
      <c r="X7" s="6"/>
      <c r="Y7" s="6"/>
      <c r="Z7" s="6"/>
      <c r="AA7" s="6"/>
      <c r="AB7" s="6"/>
      <c r="AC7" s="6"/>
      <c r="AD7" s="5"/>
      <c r="AE7" s="5"/>
      <c r="AF7" s="5"/>
      <c r="AG7" s="5"/>
      <c r="AH7" s="5"/>
      <c r="AI7" s="5"/>
      <c r="AJ7" s="5"/>
      <c r="AK7" s="5"/>
    </row>
    <row r="8" spans="2:37" ht="27.75" hidden="1" customHeight="1" thickBot="1" x14ac:dyDescent="0.3">
      <c r="B8" s="60"/>
      <c r="C8" s="61"/>
      <c r="D8" s="61"/>
      <c r="E8" s="61"/>
      <c r="F8" s="61"/>
      <c r="G8" s="56"/>
      <c r="H8" s="57"/>
      <c r="I8" s="57"/>
      <c r="J8" s="57"/>
      <c r="K8" s="57"/>
      <c r="L8" s="57"/>
      <c r="M8" s="57"/>
      <c r="N8" s="57"/>
      <c r="O8" s="57"/>
      <c r="P8" s="57"/>
      <c r="Q8" s="57"/>
      <c r="R8" s="58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</row>
    <row r="9" spans="2:37" ht="26.25" hidden="1" customHeight="1" thickBot="1" x14ac:dyDescent="0.3">
      <c r="B9" s="60"/>
      <c r="C9" s="61"/>
      <c r="D9" s="61"/>
      <c r="E9" s="61"/>
      <c r="F9" s="61"/>
      <c r="G9" s="56"/>
      <c r="H9" s="57"/>
      <c r="I9" s="57"/>
      <c r="J9" s="57"/>
      <c r="K9" s="57"/>
      <c r="L9" s="57"/>
      <c r="M9" s="57"/>
      <c r="N9" s="57"/>
      <c r="O9" s="57"/>
      <c r="P9" s="57"/>
      <c r="Q9" s="57"/>
      <c r="R9" s="58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</row>
    <row r="10" spans="2:37" ht="28.5" hidden="1" customHeight="1" thickBot="1" x14ac:dyDescent="0.3">
      <c r="B10" s="60"/>
      <c r="C10" s="61"/>
      <c r="D10" s="61"/>
      <c r="E10" s="61"/>
      <c r="F10" s="61"/>
      <c r="G10" s="56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8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</row>
    <row r="11" spans="2:37" ht="30" hidden="1" customHeight="1" thickBot="1" x14ac:dyDescent="0.3">
      <c r="B11" s="60"/>
      <c r="C11" s="61"/>
      <c r="D11" s="61"/>
      <c r="E11" s="61"/>
      <c r="F11" s="61"/>
      <c r="G11" s="56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8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</row>
    <row r="12" spans="2:37" ht="30.75" hidden="1" customHeight="1" thickBot="1" x14ac:dyDescent="0.3">
      <c r="B12" s="60"/>
      <c r="C12" s="61"/>
      <c r="D12" s="61"/>
      <c r="E12" s="61"/>
      <c r="F12" s="61"/>
      <c r="G12" s="56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8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</row>
    <row r="13" spans="2:37" ht="25.5" hidden="1" customHeight="1" thickBot="1" x14ac:dyDescent="0.3">
      <c r="B13" s="60"/>
      <c r="C13" s="61"/>
      <c r="D13" s="61"/>
      <c r="E13" s="61"/>
      <c r="F13" s="61"/>
      <c r="G13" s="56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8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</row>
    <row r="14" spans="2:37" ht="26.25" hidden="1" customHeight="1" thickBot="1" x14ac:dyDescent="0.3">
      <c r="B14" s="60"/>
      <c r="C14" s="61"/>
      <c r="D14" s="61"/>
      <c r="E14" s="61"/>
      <c r="F14" s="61"/>
      <c r="G14" s="56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8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</row>
    <row r="15" spans="2:37" ht="24.75" hidden="1" customHeight="1" thickBot="1" x14ac:dyDescent="0.3">
      <c r="B15" s="60"/>
      <c r="C15" s="61"/>
      <c r="D15" s="61"/>
      <c r="E15" s="61"/>
      <c r="F15" s="61"/>
      <c r="G15" s="56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8"/>
    </row>
    <row r="16" spans="2:37" ht="24.75" hidden="1" customHeight="1" thickBot="1" x14ac:dyDescent="0.3">
      <c r="B16" s="62"/>
      <c r="C16" s="63"/>
      <c r="D16" s="63"/>
      <c r="E16" s="63"/>
      <c r="F16" s="63"/>
      <c r="G16" s="56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8"/>
    </row>
    <row r="17" spans="2:18" ht="30" hidden="1" customHeight="1" thickBot="1" x14ac:dyDescent="0.3">
      <c r="B17" s="62"/>
      <c r="C17" s="63"/>
      <c r="D17" s="63"/>
      <c r="E17" s="63"/>
      <c r="F17" s="63"/>
      <c r="G17" s="56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8"/>
    </row>
    <row r="18" spans="2:18" ht="30.75" hidden="1" customHeight="1" thickBot="1" x14ac:dyDescent="0.3">
      <c r="B18" s="64"/>
      <c r="C18" s="65"/>
      <c r="D18" s="65"/>
      <c r="E18" s="65"/>
      <c r="F18" s="65"/>
      <c r="G18" s="56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8"/>
    </row>
    <row r="19" spans="2:18" ht="15.75" hidden="1" thickBot="1" x14ac:dyDescent="0.3">
      <c r="B19" s="68"/>
      <c r="C19" s="69"/>
      <c r="D19" s="69"/>
      <c r="E19" s="69"/>
      <c r="F19" s="76"/>
      <c r="G19" s="68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70"/>
    </row>
    <row r="20" spans="2:18" ht="15.75" hidden="1" thickBot="1" x14ac:dyDescent="0.3">
      <c r="B20" s="43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5"/>
      <c r="R20" s="46"/>
    </row>
    <row r="21" spans="2:18" ht="24.75" customHeight="1" thickBot="1" x14ac:dyDescent="0.3">
      <c r="B21" s="47" t="s">
        <v>0</v>
      </c>
      <c r="C21" s="49" t="s">
        <v>6</v>
      </c>
      <c r="D21" s="50"/>
      <c r="E21" s="50"/>
      <c r="F21" s="50"/>
      <c r="G21" s="52" t="s">
        <v>9</v>
      </c>
      <c r="H21" s="54" t="s">
        <v>1</v>
      </c>
      <c r="I21" s="73" t="s">
        <v>19</v>
      </c>
      <c r="J21" s="74"/>
      <c r="K21" s="73" t="s">
        <v>20</v>
      </c>
      <c r="L21" s="75"/>
      <c r="M21" s="75"/>
      <c r="N21" s="74"/>
      <c r="O21" s="73" t="s">
        <v>21</v>
      </c>
      <c r="P21" s="74"/>
      <c r="Q21" s="9"/>
      <c r="R21" s="9"/>
    </row>
    <row r="22" spans="2:18" ht="63" customHeight="1" thickBot="1" x14ac:dyDescent="0.3">
      <c r="B22" s="48"/>
      <c r="C22" s="51"/>
      <c r="D22" s="51"/>
      <c r="E22" s="51"/>
      <c r="F22" s="51"/>
      <c r="G22" s="53"/>
      <c r="H22" s="55"/>
      <c r="I22" s="36" t="s">
        <v>7</v>
      </c>
      <c r="J22" s="20" t="s">
        <v>8</v>
      </c>
      <c r="K22" s="36" t="s">
        <v>7</v>
      </c>
      <c r="L22" s="20" t="s">
        <v>3</v>
      </c>
      <c r="M22" s="21" t="s">
        <v>2</v>
      </c>
      <c r="N22" s="36" t="s">
        <v>8</v>
      </c>
      <c r="O22" s="36" t="s">
        <v>7</v>
      </c>
      <c r="P22" s="36" t="s">
        <v>8</v>
      </c>
      <c r="Q22" s="10"/>
      <c r="R22" s="10"/>
    </row>
    <row r="23" spans="2:18" ht="24" customHeight="1" x14ac:dyDescent="0.25">
      <c r="B23" s="32">
        <v>1</v>
      </c>
      <c r="C23" s="41" t="s">
        <v>16</v>
      </c>
      <c r="D23" s="42"/>
      <c r="E23" s="42"/>
      <c r="F23" s="33"/>
      <c r="G23" s="38" t="s">
        <v>13</v>
      </c>
      <c r="H23" s="34">
        <v>400</v>
      </c>
      <c r="I23" s="37">
        <v>31</v>
      </c>
      <c r="J23" s="22">
        <f>H23*I23</f>
        <v>12400</v>
      </c>
      <c r="K23" s="37">
        <v>31</v>
      </c>
      <c r="L23" s="35"/>
      <c r="M23" s="35"/>
      <c r="N23" s="37">
        <v>12400</v>
      </c>
      <c r="O23" s="37">
        <v>34.5</v>
      </c>
      <c r="P23" s="37">
        <f>O23*H23</f>
        <v>13800</v>
      </c>
      <c r="Q23" s="10"/>
      <c r="R23" s="10"/>
    </row>
    <row r="24" spans="2:18" ht="77.25" customHeight="1" x14ac:dyDescent="0.25">
      <c r="B24" s="29">
        <v>2</v>
      </c>
      <c r="C24" s="86" t="s">
        <v>14</v>
      </c>
      <c r="D24" s="87"/>
      <c r="E24" s="87"/>
      <c r="F24" s="31"/>
      <c r="G24" s="30" t="s">
        <v>22</v>
      </c>
      <c r="H24" s="11">
        <v>1350</v>
      </c>
      <c r="I24" s="24">
        <v>17</v>
      </c>
      <c r="J24" s="22">
        <f>H24*I24</f>
        <v>22950</v>
      </c>
      <c r="K24" s="24">
        <v>17</v>
      </c>
      <c r="L24" s="25"/>
      <c r="M24" s="25"/>
      <c r="N24" s="37">
        <f t="shared" ref="N24:N25" si="0">H24*K24</f>
        <v>22950</v>
      </c>
      <c r="O24" s="24">
        <v>22.2</v>
      </c>
      <c r="P24" s="23">
        <f t="shared" ref="P24:P25" si="1">H24*O24</f>
        <v>29970</v>
      </c>
      <c r="Q24" s="8"/>
      <c r="R24" s="8"/>
    </row>
    <row r="25" spans="2:18" ht="18" customHeight="1" thickBot="1" x14ac:dyDescent="0.3">
      <c r="B25" s="29">
        <v>3</v>
      </c>
      <c r="C25" s="86" t="s">
        <v>15</v>
      </c>
      <c r="D25" s="87"/>
      <c r="E25" s="87"/>
      <c r="F25" s="31"/>
      <c r="G25" s="30" t="s">
        <v>22</v>
      </c>
      <c r="H25" s="11">
        <v>4075</v>
      </c>
      <c r="I25" s="24">
        <v>8.5</v>
      </c>
      <c r="J25" s="22">
        <f>H25*I25</f>
        <v>34637.5</v>
      </c>
      <c r="K25" s="24">
        <v>8.9</v>
      </c>
      <c r="L25" s="25"/>
      <c r="M25" s="25"/>
      <c r="N25" s="37">
        <f t="shared" si="0"/>
        <v>36267.5</v>
      </c>
      <c r="O25" s="24">
        <v>11.5</v>
      </c>
      <c r="P25" s="23">
        <f t="shared" si="1"/>
        <v>46862.5</v>
      </c>
      <c r="Q25" s="8"/>
      <c r="R25" s="8"/>
    </row>
    <row r="26" spans="2:18" ht="21" customHeight="1" thickBot="1" x14ac:dyDescent="0.3">
      <c r="B26" s="83"/>
      <c r="C26" s="84"/>
      <c r="D26" s="84"/>
      <c r="E26" s="84"/>
      <c r="F26" s="84"/>
      <c r="G26" s="84"/>
      <c r="H26" s="85"/>
      <c r="I26" s="26"/>
      <c r="J26" s="22">
        <f>SUM(J23:J25)</f>
        <v>69987.5</v>
      </c>
      <c r="K26" s="26"/>
      <c r="L26" s="27"/>
      <c r="M26" s="27"/>
      <c r="N26" s="39">
        <f>N23+N24+N25</f>
        <v>71617.5</v>
      </c>
      <c r="O26" s="40"/>
      <c r="P26" s="28">
        <f>SUM(P24:P25)</f>
        <v>76832.5</v>
      </c>
      <c r="Q26" s="8"/>
      <c r="R26" s="8"/>
    </row>
    <row r="27" spans="2:18" ht="12.75" customHeight="1" x14ac:dyDescent="0.25">
      <c r="B27" s="1"/>
      <c r="Q27" s="8"/>
      <c r="R27" s="8"/>
    </row>
    <row r="28" spans="2:18" ht="73.5" customHeight="1" x14ac:dyDescent="0.25">
      <c r="B28" s="81" t="s">
        <v>17</v>
      </c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14"/>
      <c r="R28" s="8"/>
    </row>
    <row r="29" spans="2:18" ht="12.75" customHeight="1" x14ac:dyDescent="0.25">
      <c r="B29" s="79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14"/>
      <c r="R29" s="8"/>
    </row>
    <row r="30" spans="2:18" ht="15.75" hidden="1" x14ac:dyDescent="0.25">
      <c r="B30" s="15" t="s">
        <v>4</v>
      </c>
      <c r="C30" s="16"/>
      <c r="D30" s="16"/>
      <c r="E30" s="16"/>
      <c r="F30" s="15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4"/>
      <c r="R30" s="8"/>
    </row>
    <row r="31" spans="2:18" ht="0.75" hidden="1" customHeight="1" x14ac:dyDescent="0.25">
      <c r="B31" s="15" t="s">
        <v>5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4"/>
      <c r="R31" s="8"/>
    </row>
    <row r="32" spans="2:18" ht="15.75" hidden="1" x14ac:dyDescent="0.25">
      <c r="B32" s="15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4"/>
      <c r="R32" s="8"/>
    </row>
    <row r="33" spans="1:20" ht="16.5" hidden="1" x14ac:dyDescent="0.25">
      <c r="B33" s="17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4"/>
      <c r="R33" s="8"/>
    </row>
    <row r="34" spans="1:20" hidden="1" x14ac:dyDescent="0.25"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</row>
    <row r="35" spans="1:20" ht="27.75" hidden="1" customHeight="1" x14ac:dyDescent="0.25">
      <c r="A35" s="7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7"/>
      <c r="S35" s="7"/>
      <c r="T35" s="7"/>
    </row>
    <row r="36" spans="1:20" ht="4.5" hidden="1" customHeight="1" x14ac:dyDescent="0.25">
      <c r="A36" s="7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7"/>
      <c r="S36" s="7"/>
      <c r="T36" s="7"/>
    </row>
    <row r="37" spans="1:20" ht="63.75" hidden="1" customHeight="1" x14ac:dyDescent="0.25">
      <c r="A37" s="7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7"/>
      <c r="S37" s="7"/>
      <c r="T37" s="7"/>
    </row>
    <row r="38" spans="1:20" hidden="1" x14ac:dyDescent="0.25">
      <c r="A38" s="7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7"/>
      <c r="S38" s="7"/>
      <c r="T38" s="7"/>
    </row>
    <row r="39" spans="1:20" hidden="1" x14ac:dyDescent="0.25">
      <c r="A39" s="7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7"/>
      <c r="S39" s="7"/>
      <c r="T39" s="7"/>
    </row>
    <row r="40" spans="1:20" ht="17.25" customHeight="1" x14ac:dyDescent="0.25">
      <c r="A40" s="7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7"/>
      <c r="S40" s="7"/>
      <c r="T40" s="7"/>
    </row>
    <row r="41" spans="1:20" ht="18" customHeight="1" x14ac:dyDescent="0.25">
      <c r="B41" s="16" t="s">
        <v>11</v>
      </c>
      <c r="C41" s="16"/>
      <c r="D41" s="16"/>
      <c r="E41" s="16"/>
      <c r="F41" s="16"/>
      <c r="G41" s="16"/>
      <c r="H41" s="16"/>
      <c r="I41" s="16" t="s">
        <v>10</v>
      </c>
      <c r="J41" s="16"/>
      <c r="K41" s="16"/>
      <c r="L41" s="16"/>
      <c r="M41" s="16"/>
      <c r="N41" s="15" t="s">
        <v>12</v>
      </c>
      <c r="O41" s="16"/>
      <c r="P41" s="16"/>
      <c r="Q41" s="16"/>
    </row>
    <row r="42" spans="1:20" x14ac:dyDescent="0.25"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</row>
    <row r="43" spans="1:20" x14ac:dyDescent="0.25"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</row>
    <row r="44" spans="1:20" x14ac:dyDescent="0.25"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</row>
  </sheetData>
  <mergeCells count="32">
    <mergeCell ref="B29:P29"/>
    <mergeCell ref="B28:P28"/>
    <mergeCell ref="B26:H26"/>
    <mergeCell ref="C25:E25"/>
    <mergeCell ref="C24:E24"/>
    <mergeCell ref="B3:R3"/>
    <mergeCell ref="G7:R7"/>
    <mergeCell ref="G8:R8"/>
    <mergeCell ref="I21:J21"/>
    <mergeCell ref="K21:N21"/>
    <mergeCell ref="O21:P21"/>
    <mergeCell ref="B19:F19"/>
    <mergeCell ref="G11:R11"/>
    <mergeCell ref="G12:R12"/>
    <mergeCell ref="G13:R13"/>
    <mergeCell ref="G18:R18"/>
    <mergeCell ref="G15:R15"/>
    <mergeCell ref="B4:P4"/>
    <mergeCell ref="G14:R14"/>
    <mergeCell ref="G9:R9"/>
    <mergeCell ref="G16:R16"/>
    <mergeCell ref="G17:R17"/>
    <mergeCell ref="B6:F18"/>
    <mergeCell ref="G6:R6"/>
    <mergeCell ref="G10:R10"/>
    <mergeCell ref="G19:R19"/>
    <mergeCell ref="C23:E23"/>
    <mergeCell ref="B20:R20"/>
    <mergeCell ref="B21:B22"/>
    <mergeCell ref="C21:F22"/>
    <mergeCell ref="G21:G22"/>
    <mergeCell ref="H21:H22"/>
  </mergeCells>
  <pageMargins left="0.70866141732283472" right="0.70866141732283472" top="0.74803149606299213" bottom="0.74803149606299213" header="0.31496062992125984" footer="0.31496062992125984"/>
  <pageSetup paperSize="9" scale="71" orientation="landscape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2026-09-02T03:46:20Z</dcterms:modified>
</cp:coreProperties>
</file>