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57D13920-5627-4587-976C-E8687E9EA42C}" xr6:coauthVersionLast="36" xr6:coauthVersionMax="36" xr10:uidLastSave="{00000000-0000-0000-0000-000000000000}"/>
  <bookViews>
    <workbookView xWindow="240" yWindow="405" windowWidth="14805" windowHeight="7710" xr2:uid="{00000000-000D-0000-FFFF-FFFF00000000}"/>
  </bookViews>
  <sheets>
    <sheet name="." sheetId="4" r:id="rId1"/>
    <sheet name="Лист1" sheetId="1" r:id="rId2"/>
    <sheet name="Лист2" sheetId="2" r:id="rId3"/>
    <sheet name="Лист3" sheetId="3" r:id="rId4"/>
  </sheets>
  <calcPr calcId="191029"/>
</workbook>
</file>

<file path=xl/calcChain.xml><?xml version="1.0" encoding="utf-8"?>
<calcChain xmlns="http://schemas.openxmlformats.org/spreadsheetml/2006/main">
  <c r="G7" i="4" l="1"/>
  <c r="F7" i="4"/>
  <c r="E7" i="4"/>
  <c r="M6" i="4" l="1"/>
  <c r="N6" i="4" s="1"/>
  <c r="O6" i="4" s="1"/>
  <c r="P6" i="4" s="1"/>
  <c r="H7" i="4" s="1"/>
  <c r="J6" i="4"/>
  <c r="K6" i="4" s="1"/>
  <c r="L6" i="4" s="1"/>
</calcChain>
</file>

<file path=xl/sharedStrings.xml><?xml version="1.0" encoding="utf-8"?>
<sst xmlns="http://schemas.openxmlformats.org/spreadsheetml/2006/main" count="35" uniqueCount="34">
  <si>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</si>
  <si>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</si>
  <si>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</si>
  <si>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</si>
  <si>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</si>
  <si>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</si>
  <si>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</si>
  <si>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</si>
  <si>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>№4</t>
  </si>
  <si>
    <t>№5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</si>
  <si>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</si>
  <si>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</si>
  <si>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</si>
  <si>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</si>
  <si>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</si>
  <si>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</si>
  <si>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33%)*</t>
    </r>
  </si>
  <si>
    <t>Маркетинговое исследование провел</t>
  </si>
  <si>
    <t>_______________________</t>
  </si>
  <si>
    <t>Маркетинговое исследование проверил</t>
  </si>
  <si>
    <t>Сотрудник  контрактной службы</t>
  </si>
  <si>
    <t>ФКУ ЛИУ-23 УФСИН России по Волгоградской области</t>
  </si>
  <si>
    <t>___________________________________20     г.</t>
  </si>
  <si>
    <t>шт</t>
  </si>
  <si>
    <t xml:space="preserve">Двухдиапазонный гигабитный роутер </t>
  </si>
  <si>
    <t xml:space="preserve">№1 
от 
25.08.2026
 № вх-4855
</t>
  </si>
  <si>
    <t>№2 
от 
25.08.2026
 № вх-4854</t>
  </si>
  <si>
    <t>№3 
от 
25.08.2026
 № вх-4853</t>
  </si>
  <si>
    <t>Государственным заказчиком принято решение об осуществлении закупки двухдиапазонный гигабитный роутер путем проведения закупки по п.4 ч.1 ст. 93 Федерального закона от 05.04.2013 № 44-ФЗ "О контрактной системе в сфере закупок товаров, работ услуг для государственных и муниципальных нужд. При этом цена контракта составит 6 219 (Шесть тысяч двести девятнадцать) рублей 00 копеек, с учетом стоимости тары и упаковочных материалов, транспортных расходов, расходов на страхование, налогов, сборов и других обязательных платежей</t>
  </si>
  <si>
    <t>В результате проведенного расчета Н(М)ЦК, ЦКЕП контракта составила, руб.:  6 219 рублей 00  копеек.</t>
  </si>
  <si>
    <t>К.М. Довгий</t>
  </si>
  <si>
    <t>О.В. Кочубеева</t>
  </si>
  <si>
    <t>Главный бухгалтер</t>
  </si>
  <si>
    <t>майор внутренней службы                                                                      ____________________  О.С. Сучкова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</si>
</sst>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2" fillId="0" borderId="0" xfId="1" applyProtection="1">
      <protection locked="0"/>
    </xf>
    <xf numFmtId="0" fontId="4" fillId="0" borderId="0" xfId="1" applyFont="1" applyProtection="1">
      <protection locked="0"/>
    </xf>
    <xf numFmtId="0" fontId="2" fillId="0" borderId="0" xfId="1"/>
    <xf numFmtId="0" fontId="6" fillId="0" borderId="3" xfId="1" applyFont="1" applyBorder="1" applyAlignment="1" applyProtection="1">
      <alignment horizontal="center" vertical="top" wrapText="1"/>
      <protection locked="0"/>
    </xf>
    <xf numFmtId="0" fontId="7" fillId="0" borderId="3" xfId="1" applyFont="1" applyBorder="1" applyAlignment="1" applyProtection="1">
      <alignment horizontal="center" vertical="top" wrapText="1"/>
      <protection locked="0"/>
    </xf>
    <xf numFmtId="0" fontId="6" fillId="0" borderId="3" xfId="1" applyFont="1" applyFill="1" applyBorder="1" applyAlignment="1" applyProtection="1">
      <alignment horizontal="center" vertical="top" wrapText="1"/>
      <protection locked="0"/>
    </xf>
    <xf numFmtId="0" fontId="9" fillId="0" borderId="3" xfId="1" applyFont="1" applyBorder="1" applyAlignment="1" applyProtection="1">
      <alignment horizontal="center" vertical="top" wrapText="1"/>
      <protection locked="0"/>
    </xf>
    <xf numFmtId="0" fontId="5" fillId="0" borderId="3" xfId="1" applyFont="1" applyBorder="1" applyAlignment="1" applyProtection="1">
      <alignment horizontal="center" vertical="top" wrapText="1"/>
      <protection locked="0"/>
    </xf>
    <xf numFmtId="0" fontId="5" fillId="0" borderId="0" xfId="1" applyFont="1" applyBorder="1" applyAlignment="1" applyProtection="1">
      <alignment vertical="center"/>
      <protection locked="0"/>
    </xf>
    <xf numFmtId="2" fontId="5" fillId="0" borderId="0" xfId="1" applyNumberFormat="1" applyFont="1" applyAlignment="1" applyProtection="1">
      <alignment vertical="center"/>
      <protection locked="0"/>
    </xf>
    <xf numFmtId="0" fontId="11" fillId="0" borderId="0" xfId="1" applyFont="1" applyAlignment="1" applyProtection="1">
      <alignment horizontal="justify"/>
      <protection locked="0"/>
    </xf>
    <xf numFmtId="2" fontId="2" fillId="0" borderId="0" xfId="1" applyNumberFormat="1" applyProtection="1">
      <protection locked="0"/>
    </xf>
    <xf numFmtId="0" fontId="12" fillId="0" borderId="0" xfId="1" applyFont="1" applyAlignment="1" applyProtection="1">
      <alignment horizontal="left"/>
      <protection locked="0"/>
    </xf>
    <xf numFmtId="0" fontId="10" fillId="0" borderId="0" xfId="1" applyFont="1" applyProtection="1">
      <protection locked="0"/>
    </xf>
    <xf numFmtId="0" fontId="12" fillId="0" borderId="0" xfId="1" applyFont="1" applyProtection="1">
      <protection locked="0"/>
    </xf>
    <xf numFmtId="0" fontId="5" fillId="0" borderId="0" xfId="2" applyFont="1" applyBorder="1" applyAlignment="1" applyProtection="1">
      <alignment vertical="center"/>
      <protection locked="0"/>
    </xf>
    <xf numFmtId="0" fontId="13" fillId="0" borderId="0" xfId="1" applyFont="1" applyProtection="1">
      <protection locked="0"/>
    </xf>
    <xf numFmtId="0" fontId="10" fillId="0" borderId="0" xfId="1" applyFont="1" applyAlignment="1" applyProtection="1">
      <alignment horizontal="left"/>
      <protection locked="0"/>
    </xf>
    <xf numFmtId="4" fontId="5" fillId="0" borderId="0" xfId="1" applyNumberFormat="1" applyFont="1" applyProtection="1"/>
    <xf numFmtId="0" fontId="9" fillId="0" borderId="6" xfId="1" applyFont="1" applyFill="1" applyBorder="1" applyAlignment="1" applyProtection="1">
      <alignment horizontal="center" vertical="center" wrapText="1"/>
      <protection locked="0"/>
    </xf>
    <xf numFmtId="0" fontId="9" fillId="0" borderId="3" xfId="1" applyFont="1" applyFill="1" applyBorder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left"/>
      <protection locked="0"/>
    </xf>
    <xf numFmtId="2" fontId="9" fillId="0" borderId="3" xfId="1" applyNumberFormat="1" applyFont="1" applyBorder="1" applyAlignment="1" applyProtection="1">
      <alignment horizontal="center" vertical="center" wrapText="1"/>
      <protection locked="0"/>
    </xf>
    <xf numFmtId="2" fontId="17" fillId="0" borderId="3" xfId="1" applyNumberFormat="1" applyFont="1" applyBorder="1" applyAlignment="1" applyProtection="1">
      <alignment horizontal="center" vertical="center" wrapText="1"/>
      <protection locked="0"/>
    </xf>
    <xf numFmtId="0" fontId="17" fillId="0" borderId="3" xfId="1" applyFont="1" applyBorder="1" applyAlignment="1" applyProtection="1">
      <alignment horizontal="center" vertical="center" wrapText="1"/>
      <protection locked="0"/>
    </xf>
    <xf numFmtId="2" fontId="9" fillId="0" borderId="3" xfId="1" applyNumberFormat="1" applyFont="1" applyFill="1" applyBorder="1" applyAlignment="1" applyProtection="1">
      <alignment horizontal="center" vertical="center" wrapText="1"/>
      <protection locked="0"/>
    </xf>
    <xf numFmtId="2" fontId="4" fillId="0" borderId="3" xfId="1" applyNumberFormat="1" applyFont="1" applyBorder="1" applyAlignment="1" applyProtection="1">
      <alignment horizontal="center" vertical="center" wrapText="1"/>
      <protection locked="0"/>
    </xf>
    <xf numFmtId="0" fontId="6" fillId="0" borderId="3" xfId="1" applyFont="1" applyFill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>
      <alignment horizontal="left" vertical="center" wrapText="1"/>
    </xf>
    <xf numFmtId="2" fontId="15" fillId="0" borderId="3" xfId="1" applyNumberFormat="1" applyFont="1" applyBorder="1" applyAlignment="1">
      <alignment vertical="center" wrapText="1"/>
    </xf>
    <xf numFmtId="0" fontId="10" fillId="0" borderId="0" xfId="1" applyFont="1" applyAlignment="1" applyProtection="1">
      <alignment horizontal="left"/>
      <protection locked="0"/>
    </xf>
    <xf numFmtId="0" fontId="16" fillId="0" borderId="0" xfId="1" applyFont="1" applyAlignment="1" applyProtection="1">
      <alignment wrapText="1"/>
      <protection locked="0"/>
    </xf>
    <xf numFmtId="0" fontId="3" fillId="0" borderId="0" xfId="1" applyFont="1" applyAlignment="1" applyProtection="1">
      <alignment horizontal="center" wrapText="1"/>
      <protection locked="0"/>
    </xf>
    <xf numFmtId="0" fontId="14" fillId="0" borderId="1" xfId="1" applyFont="1" applyFill="1" applyBorder="1" applyAlignment="1" applyProtection="1">
      <alignment horizontal="center" vertical="center" wrapText="1"/>
      <protection locked="0"/>
    </xf>
    <xf numFmtId="0" fontId="6" fillId="0" borderId="2" xfId="1" applyFont="1" applyFill="1" applyBorder="1" applyAlignment="1" applyProtection="1">
      <alignment horizontal="center" vertical="center" wrapText="1"/>
      <protection locked="0"/>
    </xf>
    <xf numFmtId="0" fontId="6" fillId="0" borderId="3" xfId="1" applyFont="1" applyFill="1" applyBorder="1" applyAlignment="1" applyProtection="1">
      <alignment horizontal="center" vertical="center" wrapText="1"/>
      <protection locked="0"/>
    </xf>
    <xf numFmtId="0" fontId="6" fillId="0" borderId="2" xfId="1" applyFont="1" applyBorder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center" vertical="center" wrapText="1"/>
      <protection locked="0"/>
    </xf>
    <xf numFmtId="0" fontId="6" fillId="0" borderId="5" xfId="1" applyFont="1" applyBorder="1" applyAlignment="1" applyProtection="1">
      <alignment horizontal="center" vertical="center" wrapText="1"/>
      <protection locked="0"/>
    </xf>
    <xf numFmtId="2" fontId="6" fillId="0" borderId="3" xfId="1" applyNumberFormat="1" applyFont="1" applyFill="1" applyBorder="1" applyAlignment="1" applyProtection="1">
      <alignment horizontal="center" vertical="top" wrapText="1"/>
      <protection locked="0"/>
    </xf>
    <xf numFmtId="0" fontId="6" fillId="0" borderId="2" xfId="1" applyFont="1" applyBorder="1" applyAlignment="1" applyProtection="1">
      <alignment horizontal="center" vertical="top" wrapText="1"/>
      <protection locked="0"/>
    </xf>
    <xf numFmtId="0" fontId="4" fillId="0" borderId="4" xfId="1" applyFont="1" applyBorder="1" applyAlignment="1" applyProtection="1">
      <protection locked="0"/>
    </xf>
    <xf numFmtId="0" fontId="4" fillId="0" borderId="5" xfId="1" applyFont="1" applyBorder="1" applyAlignment="1" applyProtection="1">
      <protection locked="0"/>
    </xf>
    <xf numFmtId="2" fontId="15" fillId="0" borderId="2" xfId="1" applyNumberFormat="1" applyFont="1" applyBorder="1" applyAlignment="1">
      <alignment horizontal="right" vertical="center" wrapText="1"/>
    </xf>
    <xf numFmtId="2" fontId="15" fillId="0" borderId="4" xfId="1" applyNumberFormat="1" applyFont="1" applyBorder="1" applyAlignment="1">
      <alignment horizontal="right" vertical="center" wrapText="1"/>
    </xf>
    <xf numFmtId="2" fontId="15" fillId="0" borderId="5" xfId="1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4300" y="19050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4</xdr:row>
      <xdr:rowOff>1238250</xdr:rowOff>
    </xdr:from>
    <xdr:to>
      <xdr:col>10</xdr:col>
      <xdr:colOff>457200</xdr:colOff>
      <xdr:row>4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201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4300" y="19050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4</xdr:row>
      <xdr:rowOff>1238250</xdr:rowOff>
    </xdr:from>
    <xdr:to>
      <xdr:col>10</xdr:col>
      <xdr:colOff>457200</xdr:colOff>
      <xdr:row>4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201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4</xdr:row>
      <xdr:rowOff>952500</xdr:rowOff>
    </xdr:from>
    <xdr:to>
      <xdr:col>12</xdr:col>
      <xdr:colOff>0</xdr:colOff>
      <xdr:row>4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0" y="1905000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923925</xdr:rowOff>
    </xdr:from>
    <xdr:to>
      <xdr:col>10</xdr:col>
      <xdr:colOff>1019175</xdr:colOff>
      <xdr:row>4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34400" y="1876425"/>
          <a:ext cx="8763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738717</xdr:colOff>
      <xdr:row>4</xdr:row>
      <xdr:rowOff>1817842</xdr:rowOff>
    </xdr:from>
    <xdr:to>
      <xdr:col>12</xdr:col>
      <xdr:colOff>1418166</xdr:colOff>
      <xdr:row>4</xdr:row>
      <xdr:rowOff>2142813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454217" y="3236009"/>
          <a:ext cx="1462616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4</xdr:row>
      <xdr:rowOff>1238250</xdr:rowOff>
    </xdr:from>
    <xdr:to>
      <xdr:col>12</xdr:col>
      <xdr:colOff>457200</xdr:colOff>
      <xdr:row>4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4965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348"/>
  <sheetViews>
    <sheetView tabSelected="1" zoomScale="90" zoomScaleNormal="90" zoomScaleSheetLayoutView="70" workbookViewId="0">
      <selection activeCell="M14" sqref="M14"/>
    </sheetView>
  </sheetViews>
  <sheetFormatPr defaultRowHeight="15" x14ac:dyDescent="0.25"/>
  <cols>
    <col min="1" max="1" width="9.140625" style="3" customWidth="1"/>
    <col min="2" max="2" width="41.28515625" style="3" customWidth="1"/>
    <col min="3" max="3" width="8.42578125" style="3" customWidth="1"/>
    <col min="4" max="4" width="9.140625" style="3"/>
    <col min="5" max="5" width="11.85546875" style="3" customWidth="1"/>
    <col min="6" max="6" width="11.42578125" style="3" customWidth="1"/>
    <col min="7" max="7" width="10.42578125" style="3" customWidth="1"/>
    <col min="8" max="8" width="9.28515625" style="3" customWidth="1"/>
    <col min="9" max="9" width="8.85546875" style="3" customWidth="1"/>
    <col min="10" max="10" width="12" style="3" customWidth="1"/>
    <col min="11" max="11" width="13.42578125" style="3" customWidth="1"/>
    <col min="12" max="12" width="11.7109375" style="3" customWidth="1"/>
    <col min="13" max="13" width="22.140625" style="3" customWidth="1"/>
    <col min="14" max="14" width="13" style="3" customWidth="1"/>
    <col min="15" max="15" width="13.7109375" style="3" customWidth="1"/>
    <col min="16" max="16" width="19.85546875" style="3" customWidth="1"/>
    <col min="17" max="16384" width="9.140625" style="3"/>
  </cols>
  <sheetData>
    <row r="1" spans="1:16" s="1" customFormat="1" x14ac:dyDescent="0.25">
      <c r="N1" s="33"/>
      <c r="O1" s="33"/>
      <c r="P1" s="33"/>
    </row>
    <row r="2" spans="1:16" s="1" customFormat="1" ht="9.75" customHeight="1" x14ac:dyDescent="0.25">
      <c r="N2" s="33"/>
      <c r="O2" s="33"/>
      <c r="P2" s="33"/>
    </row>
    <row r="3" spans="1:16" s="1" customFormat="1" ht="36" customHeight="1" x14ac:dyDescent="0.25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ht="15" customHeight="1" x14ac:dyDescent="0.25">
      <c r="A4" s="35" t="s">
        <v>1</v>
      </c>
      <c r="B4" s="36" t="s">
        <v>2</v>
      </c>
      <c r="C4" s="36" t="s">
        <v>3</v>
      </c>
      <c r="D4" s="36" t="s">
        <v>4</v>
      </c>
      <c r="E4" s="37" t="s">
        <v>5</v>
      </c>
      <c r="F4" s="38"/>
      <c r="G4" s="38"/>
      <c r="H4" s="38"/>
      <c r="I4" s="39"/>
      <c r="J4" s="40" t="s">
        <v>6</v>
      </c>
      <c r="K4" s="40"/>
      <c r="L4" s="40"/>
      <c r="M4" s="41" t="s">
        <v>7</v>
      </c>
      <c r="N4" s="42"/>
      <c r="O4" s="42"/>
      <c r="P4" s="43"/>
    </row>
    <row r="5" spans="1:16" ht="189" customHeight="1" x14ac:dyDescent="0.25">
      <c r="A5" s="35"/>
      <c r="B5" s="36"/>
      <c r="C5" s="36"/>
      <c r="D5" s="36"/>
      <c r="E5" s="4" t="s">
        <v>25</v>
      </c>
      <c r="F5" s="4" t="s">
        <v>26</v>
      </c>
      <c r="G5" s="5" t="s">
        <v>27</v>
      </c>
      <c r="H5" s="5" t="s">
        <v>8</v>
      </c>
      <c r="I5" s="5" t="s">
        <v>9</v>
      </c>
      <c r="J5" s="4" t="s">
        <v>10</v>
      </c>
      <c r="K5" s="4" t="s">
        <v>11</v>
      </c>
      <c r="L5" s="6" t="s">
        <v>16</v>
      </c>
      <c r="M5" s="7" t="s">
        <v>12</v>
      </c>
      <c r="N5" s="8" t="s">
        <v>13</v>
      </c>
      <c r="O5" s="8" t="s">
        <v>14</v>
      </c>
      <c r="P5" s="8" t="s">
        <v>15</v>
      </c>
    </row>
    <row r="6" spans="1:16" ht="32.25" customHeight="1" x14ac:dyDescent="0.25">
      <c r="A6" s="28">
        <v>1</v>
      </c>
      <c r="B6" s="29" t="s">
        <v>24</v>
      </c>
      <c r="C6" s="20" t="s">
        <v>23</v>
      </c>
      <c r="D6" s="21">
        <v>1</v>
      </c>
      <c r="E6" s="23">
        <v>6219</v>
      </c>
      <c r="F6" s="23">
        <v>6344</v>
      </c>
      <c r="G6" s="24">
        <v>6566.04</v>
      </c>
      <c r="H6" s="25"/>
      <c r="I6" s="25"/>
      <c r="J6" s="23">
        <f t="shared" ref="J6" si="0">AVERAGE(E6:I6)</f>
        <v>6376.3466666666673</v>
      </c>
      <c r="K6" s="23">
        <f t="shared" ref="K6" si="1">SQRT((SUM(IF(E6&gt;0,POWER(E6-J6,2),0),IF(F6&gt;0,POWER(F6-J6,2),0),IF(G6&gt;0,POWER(G6-J6,2),0),IF(H6&gt;0,POWER(H6-J6,2),0),IF(I6&gt;0,POWER(I6-J6,2),0),))/(COUNTA(E6:I6)-1))</f>
        <v>175.76666502307347</v>
      </c>
      <c r="L6" s="26">
        <f t="shared" ref="L6" si="2">K6/J6*100</f>
        <v>2.7565418602774647</v>
      </c>
      <c r="M6" s="23">
        <f t="shared" ref="M6" si="3">((D6/COUNTA(E6:I6))*(SUM(E6:I6)))</f>
        <v>6376.3466666666664</v>
      </c>
      <c r="N6" s="27">
        <f t="shared" ref="N6" si="4">M6/D6</f>
        <v>6376.3466666666664</v>
      </c>
      <c r="O6" s="27">
        <f t="shared" ref="O6" si="5">ROUNDDOWN(N6,2)</f>
        <v>6376.34</v>
      </c>
      <c r="P6" s="27">
        <f>O6*D6</f>
        <v>6376.34</v>
      </c>
    </row>
    <row r="7" spans="1:16" x14ac:dyDescent="0.25">
      <c r="A7" s="30"/>
      <c r="B7" s="30"/>
      <c r="C7" s="30"/>
      <c r="D7" s="30"/>
      <c r="E7" s="30">
        <f>SUM(E6:E6)</f>
        <v>6219</v>
      </c>
      <c r="F7" s="30">
        <f>SUM(F6:F6)</f>
        <v>6344</v>
      </c>
      <c r="G7" s="30">
        <f>SUM(G6:G6)</f>
        <v>6566.04</v>
      </c>
      <c r="H7" s="44">
        <f>SUM(P6:P6)</f>
        <v>6376.34</v>
      </c>
      <c r="I7" s="45"/>
      <c r="J7" s="45"/>
      <c r="K7" s="45"/>
      <c r="L7" s="45"/>
      <c r="M7" s="45"/>
      <c r="N7" s="45"/>
      <c r="O7" s="45"/>
      <c r="P7" s="46"/>
    </row>
    <row r="8" spans="1:16" ht="30.75" customHeight="1" x14ac:dyDescent="0.25">
      <c r="A8" s="16" t="s">
        <v>29</v>
      </c>
      <c r="B8" s="16"/>
      <c r="C8" s="16"/>
      <c r="D8" s="16"/>
      <c r="E8" s="16"/>
      <c r="F8" s="16"/>
      <c r="G8" s="16"/>
      <c r="H8" s="16"/>
      <c r="I8" s="16"/>
      <c r="J8" s="9"/>
      <c r="K8" s="9"/>
      <c r="L8" s="9"/>
      <c r="M8" s="10"/>
      <c r="N8" s="2"/>
      <c r="O8" s="2"/>
      <c r="P8" s="19"/>
    </row>
    <row r="9" spans="1:16" ht="54.75" customHeight="1" x14ac:dyDescent="0.25">
      <c r="A9" s="32" t="s">
        <v>28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</row>
    <row r="10" spans="1:16" ht="15.75" x14ac:dyDescent="0.25">
      <c r="A10" s="11"/>
      <c r="B10" s="1"/>
      <c r="C10" s="1"/>
      <c r="D10" s="1"/>
      <c r="E10" s="1"/>
      <c r="F10" s="1"/>
      <c r="G10" s="1"/>
      <c r="H10" s="1"/>
      <c r="I10" s="1"/>
      <c r="J10" s="1"/>
      <c r="K10" s="12"/>
      <c r="L10" s="1"/>
      <c r="M10" s="1"/>
      <c r="N10" s="1"/>
      <c r="O10" s="1"/>
      <c r="P10" s="1"/>
    </row>
    <row r="11" spans="1:16" s="1" customFormat="1" ht="15.75" x14ac:dyDescent="0.25">
      <c r="A11" s="31"/>
      <c r="B11" s="31"/>
      <c r="C11" s="31"/>
      <c r="D11" s="31"/>
      <c r="E11" s="31"/>
      <c r="F11" s="18"/>
      <c r="G11" s="18"/>
      <c r="H11" s="18"/>
      <c r="I11" s="18"/>
      <c r="J11" s="18"/>
      <c r="K11" s="18"/>
      <c r="L11" s="18"/>
      <c r="M11" s="18"/>
      <c r="N11" s="13"/>
      <c r="O11" s="13"/>
      <c r="P11" s="13"/>
    </row>
    <row r="12" spans="1:16" s="1" customFormat="1" ht="15.75" x14ac:dyDescent="0.25">
      <c r="A12" s="22" t="s">
        <v>17</v>
      </c>
      <c r="B12" s="22"/>
      <c r="C12" s="22"/>
      <c r="D12" s="22"/>
      <c r="E12" s="22"/>
      <c r="F12" s="22"/>
      <c r="G12" s="22" t="s">
        <v>18</v>
      </c>
      <c r="H12" s="22"/>
      <c r="I12" s="22" t="s">
        <v>30</v>
      </c>
      <c r="J12" s="22"/>
      <c r="K12" s="22"/>
      <c r="L12" s="22"/>
      <c r="M12" s="22"/>
      <c r="N12" s="13"/>
      <c r="O12" s="13"/>
      <c r="P12" s="13"/>
    </row>
    <row r="13" spans="1:16" s="1" customFormat="1" ht="15.75" x14ac:dyDescent="0.25">
      <c r="A13" s="22" t="s">
        <v>19</v>
      </c>
      <c r="B13" s="22"/>
      <c r="C13" s="22"/>
      <c r="D13" s="22"/>
      <c r="E13" s="22"/>
      <c r="F13" s="22"/>
      <c r="G13" s="22" t="s">
        <v>18</v>
      </c>
      <c r="H13" s="22"/>
      <c r="I13" s="22" t="s">
        <v>31</v>
      </c>
      <c r="J13" s="22"/>
      <c r="K13" s="22"/>
      <c r="L13" s="22"/>
      <c r="M13" s="22"/>
      <c r="N13" s="13"/>
      <c r="O13" s="13"/>
      <c r="P13" s="13"/>
    </row>
    <row r="14" spans="1:16" s="1" customFormat="1" ht="15.75" x14ac:dyDescent="0.25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6" s="1" customFormat="1" ht="37.5" customHeight="1" x14ac:dyDescent="0.25">
      <c r="A15" s="22" t="s">
        <v>20</v>
      </c>
      <c r="B15" s="22"/>
      <c r="C15" s="22"/>
      <c r="D15" s="22"/>
      <c r="E15" s="22"/>
      <c r="F15" s="22"/>
      <c r="G15" s="22"/>
      <c r="H15" s="22"/>
      <c r="I15" s="14"/>
      <c r="J15" s="14"/>
      <c r="K15" s="14"/>
      <c r="L15" s="14"/>
      <c r="M15" s="14"/>
      <c r="N15" s="15"/>
      <c r="O15" s="15"/>
      <c r="P15" s="15"/>
    </row>
    <row r="16" spans="1:16" s="17" customFormat="1" x14ac:dyDescent="0.25">
      <c r="A16" s="17" t="s">
        <v>32</v>
      </c>
    </row>
    <row r="17" spans="1:1" s="17" customFormat="1" x14ac:dyDescent="0.25">
      <c r="A17" s="17" t="s">
        <v>21</v>
      </c>
    </row>
    <row r="18" spans="1:1" s="17" customFormat="1" x14ac:dyDescent="0.25">
      <c r="A18" s="17" t="s">
        <v>33</v>
      </c>
    </row>
    <row r="19" spans="1:1" s="1" customFormat="1" x14ac:dyDescent="0.25">
      <c r="A19" s="1" t="s">
        <v>22</v>
      </c>
    </row>
    <row r="20" spans="1:1" s="1" customFormat="1" x14ac:dyDescent="0.25"/>
    <row r="21" spans="1:1" s="1" customFormat="1" x14ac:dyDescent="0.25"/>
    <row r="22" spans="1:1" s="1" customFormat="1" x14ac:dyDescent="0.25"/>
    <row r="23" spans="1:1" s="1" customFormat="1" x14ac:dyDescent="0.25"/>
    <row r="24" spans="1:1" s="1" customFormat="1" x14ac:dyDescent="0.25"/>
    <row r="25" spans="1:1" s="1" customFormat="1" x14ac:dyDescent="0.25"/>
    <row r="26" spans="1:1" s="1" customFormat="1" x14ac:dyDescent="0.25"/>
    <row r="27" spans="1:1" s="1" customFormat="1" x14ac:dyDescent="0.25"/>
    <row r="28" spans="1:1" s="1" customFormat="1" x14ac:dyDescent="0.25"/>
    <row r="29" spans="1:1" s="1" customFormat="1" x14ac:dyDescent="0.25"/>
    <row r="30" spans="1:1" s="1" customFormat="1" x14ac:dyDescent="0.25"/>
    <row r="31" spans="1:1" s="1" customFormat="1" x14ac:dyDescent="0.25"/>
    <row r="32" spans="1:1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pans="1:16" s="1" customFormat="1" x14ac:dyDescent="0.25"/>
    <row r="338" spans="1:16" s="1" customFormat="1" x14ac:dyDescent="0.25"/>
    <row r="339" spans="1:16" s="1" customFormat="1" x14ac:dyDescent="0.25"/>
    <row r="340" spans="1:16" s="1" customFormat="1" x14ac:dyDescent="0.25"/>
    <row r="341" spans="1:16" s="1" customFormat="1" x14ac:dyDescent="0.25"/>
    <row r="342" spans="1:16" s="1" customFormat="1" x14ac:dyDescent="0.25"/>
    <row r="343" spans="1:16" s="1" customFormat="1" x14ac:dyDescent="0.25"/>
    <row r="344" spans="1:16" s="1" customFormat="1" x14ac:dyDescent="0.25"/>
    <row r="345" spans="1:16" s="1" customFormat="1" x14ac:dyDescent="0.25"/>
    <row r="346" spans="1:16" s="1" customFormat="1" x14ac:dyDescent="0.25"/>
    <row r="347" spans="1:16" s="1" customForma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</row>
    <row r="348" spans="1:16" s="1" customForma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</row>
  </sheetData>
  <mergeCells count="12">
    <mergeCell ref="A11:E11"/>
    <mergeCell ref="A9:P9"/>
    <mergeCell ref="N1:P2"/>
    <mergeCell ref="A3:P3"/>
    <mergeCell ref="A4:A5"/>
    <mergeCell ref="B4:B5"/>
    <mergeCell ref="C4:C5"/>
    <mergeCell ref="D4:D5"/>
    <mergeCell ref="E4:I4"/>
    <mergeCell ref="J4:L4"/>
    <mergeCell ref="M4:P4"/>
    <mergeCell ref="H7:P7"/>
  </mergeCells>
  <pageMargins left="0.89656250000000004" right="0.7" top="0.75" bottom="0.75" header="0.3" footer="0.3"/>
  <pageSetup paperSize="9" scale="5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22" sqref="F2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.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2026-08-25T11:20:39Z</dcterms:modified>
</cp:coreProperties>
</file>