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Лист1!$A$1:$K$18</definedName>
  </definedNames>
  <calcPr calcId="125725"/>
</workbook>
</file>

<file path=xl/calcChain.xml><?xml version="1.0" encoding="utf-8"?>
<calcChain xmlns="http://schemas.openxmlformats.org/spreadsheetml/2006/main">
  <c r="K15" i="1"/>
  <c r="K14"/>
  <c r="K13"/>
  <c r="K12"/>
  <c r="K11"/>
  <c r="K10"/>
  <c r="I15"/>
  <c r="H15"/>
  <c r="G15"/>
  <c r="G12"/>
  <c r="H12"/>
  <c r="I12"/>
  <c r="J12" s="1"/>
  <c r="G13"/>
  <c r="H13"/>
  <c r="I13"/>
  <c r="G14"/>
  <c r="H14"/>
  <c r="I14"/>
  <c r="I11"/>
  <c r="H11"/>
  <c r="G11"/>
  <c r="G10"/>
  <c r="H10"/>
  <c r="I10"/>
  <c r="J14" l="1"/>
  <c r="J13"/>
  <c r="J15"/>
  <c r="J11"/>
  <c r="J10"/>
</calcChain>
</file>

<file path=xl/sharedStrings.xml><?xml version="1.0" encoding="utf-8"?>
<sst xmlns="http://schemas.openxmlformats.org/spreadsheetml/2006/main" count="37" uniqueCount="32">
  <si>
    <t>Расчет НМЦК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</si>
  <si>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</si>
  <si>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</si>
  <si>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</si>
  <si>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</si>
  <si>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</si>
  <si>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</si>
  <si>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</si>
  <si>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</si>
  <si>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</si>
  <si>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</si>
  <si>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</si>
  <si>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</si>
  <si>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</si>
  <si>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</si>
  <si>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</si>
  <si>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</si>
  <si>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</si>
  <si>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</si>
  <si>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Оказание услуг по экспресс-доставке отправлений</t>
  </si>
  <si>
    <t xml:space="preserve">Организация 1 вх. № 201 от 30.07.2026г. </t>
  </si>
  <si>
    <t>Организация 2 вх. № 202 от 30.07.2026г.</t>
  </si>
  <si>
    <t>Организация 3 вх. № 203 от 30.07.2026г.</t>
  </si>
  <si>
    <t>усл.ед.</t>
  </si>
  <si>
    <t>Иркустк-Москва 0,5 кг</t>
  </si>
  <si>
    <t>Иркустк-Москва 1 кг</t>
  </si>
  <si>
    <t>Иркустк-Москва 0,25 кг</t>
  </si>
  <si>
    <t>Москва-Иркутск 0,25 кг</t>
  </si>
  <si>
    <t>Москва-Иркутск 0,5 кг</t>
  </si>
  <si>
    <t>Москва-Иркутск 1 кг</t>
  </si>
  <si>
    <t>Дата подготовки обоснования НМЦК: 05.08.2026г.</t>
  </si>
  <si>
    <r>
      <t>Максимальная цена контракта составляет:</t>
    </r>
    <r>
      <rPr>
        <sz val="11"/>
        <rFont val="Times New Roman"/>
        <family val="1"/>
        <charset val="204"/>
      </rPr>
      <t xml:space="preserve"> 60 000 (Шестьдесят тысяч) рублей 00 копеек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</si>
</sst>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5" fillId="0" borderId="0" xfId="2" applyFont="1" applyFill="1" applyBorder="1" applyAlignment="1">
      <alignment vertical="center" wrapText="1"/>
    </xf>
    <xf numFmtId="164" fontId="5" fillId="0" borderId="0" xfId="2" applyFont="1" applyFill="1" applyBorder="1" applyAlignment="1">
      <alignment horizontal="center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topLeftCell="A4" zoomScale="80" zoomScaleNormal="80" workbookViewId="0">
      <selection activeCell="L7" sqref="L7"/>
    </sheetView>
  </sheetViews>
  <sheetFormatPr defaultRowHeight="14.5"/>
  <cols>
    <col min="1" max="1" width="36.7265625" bestFit="1" customWidth="1"/>
    <col min="2" max="2" width="6.5429687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1" ht="42" customHeight="1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42.65" customHeight="1">
      <c r="A2" s="17" t="s">
        <v>10</v>
      </c>
      <c r="B2" s="18"/>
      <c r="C2" s="18"/>
      <c r="D2" s="19" t="s">
        <v>19</v>
      </c>
      <c r="E2" s="20"/>
      <c r="F2" s="20"/>
      <c r="G2" s="20"/>
      <c r="H2" s="20"/>
      <c r="I2" s="20"/>
      <c r="J2" s="20"/>
      <c r="K2" s="21"/>
    </row>
    <row r="3" spans="1:11" ht="31.5" customHeight="1">
      <c r="A3" s="17" t="s">
        <v>11</v>
      </c>
      <c r="B3" s="18"/>
      <c r="C3" s="18"/>
      <c r="D3" s="22" t="s">
        <v>16</v>
      </c>
      <c r="E3" s="23"/>
      <c r="F3" s="23"/>
      <c r="G3" s="23"/>
      <c r="H3" s="23"/>
      <c r="I3" s="23"/>
      <c r="J3" s="23"/>
      <c r="K3" s="23"/>
    </row>
    <row r="4" spans="1:11" ht="46.5" customHeight="1">
      <c r="A4" s="17" t="s">
        <v>12</v>
      </c>
      <c r="B4" s="18"/>
      <c r="C4" s="18"/>
      <c r="D4" s="22" t="s">
        <v>14</v>
      </c>
      <c r="E4" s="23"/>
      <c r="F4" s="23"/>
      <c r="G4" s="23"/>
      <c r="H4" s="23"/>
      <c r="I4" s="23"/>
      <c r="J4" s="23"/>
      <c r="K4" s="23"/>
    </row>
    <row r="5" spans="1:11" ht="35.25" customHeight="1">
      <c r="A5" s="18" t="s">
        <v>0</v>
      </c>
      <c r="B5" s="18"/>
      <c r="C5" s="18"/>
      <c r="D5" s="19" t="s">
        <v>31</v>
      </c>
      <c r="E5" s="20"/>
      <c r="F5" s="20"/>
      <c r="G5" s="20"/>
      <c r="H5" s="20"/>
      <c r="I5" s="20"/>
      <c r="J5" s="20"/>
      <c r="K5" s="21"/>
    </row>
    <row r="6" spans="1:11" ht="16.149999999999999" customHeight="1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31.15" customHeight="1">
      <c r="A7" s="16" t="s">
        <v>7</v>
      </c>
      <c r="B7" s="29" t="s">
        <v>1</v>
      </c>
      <c r="C7" s="16" t="s">
        <v>2</v>
      </c>
      <c r="D7" s="16" t="s">
        <v>6</v>
      </c>
      <c r="E7" s="16"/>
      <c r="F7" s="16"/>
      <c r="G7" s="16" t="s">
        <v>3</v>
      </c>
      <c r="H7" s="16" t="s">
        <v>4</v>
      </c>
      <c r="I7" s="16" t="s">
        <v>9</v>
      </c>
      <c r="J7" s="16" t="s">
        <v>8</v>
      </c>
      <c r="K7" s="15" t="s">
        <v>5</v>
      </c>
    </row>
    <row r="8" spans="1:11" ht="47.5" customHeight="1">
      <c r="A8" s="25"/>
      <c r="B8" s="30"/>
      <c r="C8" s="16"/>
      <c r="D8" s="1" t="s">
        <v>20</v>
      </c>
      <c r="E8" s="1" t="s">
        <v>21</v>
      </c>
      <c r="F8" s="1" t="s">
        <v>22</v>
      </c>
      <c r="G8" s="16"/>
      <c r="H8" s="16"/>
      <c r="I8" s="16"/>
      <c r="J8" s="16"/>
      <c r="K8" s="15"/>
    </row>
    <row r="9" spans="1:11" ht="18" customHeight="1">
      <c r="A9" s="26"/>
      <c r="B9" s="27"/>
      <c r="C9" s="27"/>
      <c r="D9" s="27"/>
      <c r="E9" s="27"/>
      <c r="F9" s="27"/>
      <c r="G9" s="27"/>
      <c r="H9" s="27"/>
      <c r="I9" s="27"/>
      <c r="J9" s="28"/>
      <c r="K9" s="8"/>
    </row>
    <row r="10" spans="1:11" ht="20.5" customHeight="1">
      <c r="A10" s="10" t="s">
        <v>26</v>
      </c>
      <c r="B10" s="10" t="s">
        <v>23</v>
      </c>
      <c r="C10" s="7">
        <v>0</v>
      </c>
      <c r="D10" s="9">
        <v>1731.6</v>
      </c>
      <c r="E10" s="9">
        <v>1881</v>
      </c>
      <c r="F10" s="9">
        <v>1815.6</v>
      </c>
      <c r="G10" s="2">
        <f>SMALL(D10:F10,1)</f>
        <v>1731.6</v>
      </c>
      <c r="H10" s="3">
        <f>ROUND(AVERAGE(D10:F10),2)</f>
        <v>1809.4</v>
      </c>
      <c r="I10" s="3">
        <f>STDEV(D10:F10)</f>
        <v>74.892723278032335</v>
      </c>
      <c r="J10" s="4">
        <f t="shared" ref="J10" si="0">I10/H10*100</f>
        <v>4.1390915926844443</v>
      </c>
      <c r="K10" s="6">
        <f>G10</f>
        <v>1731.6</v>
      </c>
    </row>
    <row r="11" spans="1:11" ht="20.5" customHeight="1">
      <c r="A11" s="10" t="s">
        <v>24</v>
      </c>
      <c r="B11" s="10" t="s">
        <v>23</v>
      </c>
      <c r="C11" s="10">
        <v>0</v>
      </c>
      <c r="D11" s="9">
        <v>1815.6</v>
      </c>
      <c r="E11" s="9">
        <v>1950</v>
      </c>
      <c r="F11" s="9">
        <v>1961.7</v>
      </c>
      <c r="G11" s="2">
        <f>SMALL(D11:F11,1)</f>
        <v>1815.6</v>
      </c>
      <c r="H11" s="3">
        <f>ROUND(AVERAGE(D11:F11),2)</f>
        <v>1909.1</v>
      </c>
      <c r="I11" s="3">
        <f>STDEV(D11:F11)</f>
        <v>81.184419687518968</v>
      </c>
      <c r="J11" s="4">
        <f t="shared" ref="J11:J12" si="1">I11/H11*100</f>
        <v>4.2524969717416043</v>
      </c>
      <c r="K11" s="6">
        <f>G11</f>
        <v>1815.6</v>
      </c>
    </row>
    <row r="12" spans="1:11" ht="20.5" customHeight="1">
      <c r="A12" s="10" t="s">
        <v>25</v>
      </c>
      <c r="B12" s="10" t="s">
        <v>23</v>
      </c>
      <c r="C12" s="10">
        <v>0</v>
      </c>
      <c r="D12" s="9">
        <v>2034</v>
      </c>
      <c r="E12" s="9">
        <v>2200</v>
      </c>
      <c r="F12" s="9">
        <v>2034</v>
      </c>
      <c r="G12" s="2">
        <f t="shared" ref="G12:G14" si="2">SMALL(D12:F12,1)</f>
        <v>2034</v>
      </c>
      <c r="H12" s="3">
        <f t="shared" ref="H12:H14" si="3">ROUND(AVERAGE(D12:F12),2)</f>
        <v>2089.33</v>
      </c>
      <c r="I12" s="3">
        <f t="shared" ref="I12:I14" si="4">STDEV(D12:F12)</f>
        <v>95.840144685476261</v>
      </c>
      <c r="J12" s="4">
        <f t="shared" si="1"/>
        <v>4.5871233689975384</v>
      </c>
      <c r="K12" s="6">
        <f>G12</f>
        <v>2034</v>
      </c>
    </row>
    <row r="13" spans="1:11" ht="20.5" customHeight="1">
      <c r="A13" s="10" t="s">
        <v>27</v>
      </c>
      <c r="B13" s="10" t="s">
        <v>23</v>
      </c>
      <c r="C13" s="10">
        <v>0</v>
      </c>
      <c r="D13" s="9">
        <v>1917.3</v>
      </c>
      <c r="E13" s="9">
        <v>2350</v>
      </c>
      <c r="F13" s="9">
        <v>2261.4</v>
      </c>
      <c r="G13" s="2">
        <f t="shared" si="2"/>
        <v>1917.3</v>
      </c>
      <c r="H13" s="3">
        <f t="shared" si="3"/>
        <v>2176.23</v>
      </c>
      <c r="I13" s="3">
        <f t="shared" si="4"/>
        <v>228.57677776478286</v>
      </c>
      <c r="J13" s="4">
        <f t="shared" ref="J13:J14" si="5">I13/H13*100</f>
        <v>10.503337320264073</v>
      </c>
      <c r="K13" s="6">
        <f>G13</f>
        <v>1917.3</v>
      </c>
    </row>
    <row r="14" spans="1:11" ht="20.5" customHeight="1">
      <c r="A14" s="10" t="s">
        <v>28</v>
      </c>
      <c r="B14" s="10" t="s">
        <v>23</v>
      </c>
      <c r="C14" s="10">
        <v>0</v>
      </c>
      <c r="D14" s="9">
        <v>2011.8</v>
      </c>
      <c r="E14" s="9">
        <v>2420</v>
      </c>
      <c r="F14" s="9">
        <v>2465.1999999999998</v>
      </c>
      <c r="G14" s="2">
        <f t="shared" si="2"/>
        <v>2011.8</v>
      </c>
      <c r="H14" s="3">
        <f t="shared" si="3"/>
        <v>2299</v>
      </c>
      <c r="I14" s="3">
        <f t="shared" si="4"/>
        <v>249.74715213591458</v>
      </c>
      <c r="J14" s="4">
        <f t="shared" si="5"/>
        <v>10.86329500373704</v>
      </c>
      <c r="K14" s="6">
        <f>G14</f>
        <v>2011.8</v>
      </c>
    </row>
    <row r="15" spans="1:11" ht="20.5" customHeight="1">
      <c r="A15" s="10" t="s">
        <v>29</v>
      </c>
      <c r="B15" s="10" t="s">
        <v>23</v>
      </c>
      <c r="C15" s="10">
        <v>0</v>
      </c>
      <c r="D15" s="9">
        <v>2220.75</v>
      </c>
      <c r="E15" s="9">
        <v>2550</v>
      </c>
      <c r="F15" s="9">
        <v>2620.15</v>
      </c>
      <c r="G15" s="2">
        <f t="shared" ref="G15" si="6">SMALL(D15:F15,1)</f>
        <v>2220.75</v>
      </c>
      <c r="H15" s="3">
        <f t="shared" ref="H15" si="7">ROUND(AVERAGE(D15:F15),2)</f>
        <v>2463.63</v>
      </c>
      <c r="I15" s="3">
        <f t="shared" ref="I15" si="8">STDEV(D15:F15)</f>
        <v>213.24748728492588</v>
      </c>
      <c r="J15" s="4">
        <f t="shared" ref="J15" si="9">I15/H15*100</f>
        <v>8.6558244251338827</v>
      </c>
      <c r="K15" s="6">
        <f>G15</f>
        <v>2220.75</v>
      </c>
    </row>
    <row r="16" spans="1:11" ht="20.5" customHeight="1">
      <c r="A16" s="31"/>
      <c r="B16" s="31"/>
      <c r="C16" s="31"/>
      <c r="D16" s="32"/>
      <c r="E16" s="32"/>
      <c r="F16" s="32"/>
      <c r="G16" s="33"/>
      <c r="H16" s="34"/>
      <c r="I16" s="34"/>
      <c r="J16" s="35"/>
      <c r="K16" s="36"/>
    </row>
    <row r="18" spans="1:15">
      <c r="A18" s="24" t="s">
        <v>17</v>
      </c>
      <c r="B18" s="24"/>
      <c r="C18" s="24"/>
      <c r="D18" s="24"/>
      <c r="E18" s="24" t="s">
        <v>15</v>
      </c>
      <c r="F18" s="24"/>
      <c r="G18" s="24" t="s">
        <v>18</v>
      </c>
      <c r="H18" s="24"/>
      <c r="I18" s="24"/>
      <c r="M18" s="5"/>
      <c r="N18" s="5"/>
      <c r="O18" s="5"/>
    </row>
  </sheetData>
  <mergeCells count="23">
    <mergeCell ref="A18:D18"/>
    <mergeCell ref="E18:F18"/>
    <mergeCell ref="G18:I18"/>
    <mergeCell ref="C7:C8"/>
    <mergeCell ref="A7:A8"/>
    <mergeCell ref="B7:B8"/>
    <mergeCell ref="H7:H8"/>
    <mergeCell ref="A9:J9"/>
    <mergeCell ref="A6:K6"/>
    <mergeCell ref="A1:K1"/>
    <mergeCell ref="K7:K8"/>
    <mergeCell ref="I7:I8"/>
    <mergeCell ref="A2:C2"/>
    <mergeCell ref="D2:K2"/>
    <mergeCell ref="A3:C3"/>
    <mergeCell ref="D3:K3"/>
    <mergeCell ref="A4:C4"/>
    <mergeCell ref="D4:K4"/>
    <mergeCell ref="A5:C5"/>
    <mergeCell ref="D7:F7"/>
    <mergeCell ref="G7:G8"/>
    <mergeCell ref="D5:K5"/>
    <mergeCell ref="J7:J8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2026-08-05T07:36:31Z</cp:lastPrinted>
  <dcterms:created xsi:type="dcterms:W3CDTF">2022-01-19T11:20:17Z</dcterms:created>
  <dcterms:modified xsi:type="dcterms:W3CDTF">2026-08-05T07:37:09Z</dcterms:modified>
</cp:coreProperties>
</file>