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FC72250-A8E7-40BE-8023-A4BB4E00EE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ОЦДИ!$A$1:$K$28</definedName>
  </definedNames>
  <calcPr calcId="191029"/>
</workbook>
</file>

<file path=xl/calcChain.xml><?xml version="1.0" encoding="utf-8"?>
<calcChain xmlns="http://schemas.openxmlformats.org/spreadsheetml/2006/main">
  <c r="I7" i="4" l="1"/>
  <c r="I8" i="4"/>
  <c r="I9" i="4"/>
  <c r="I10" i="4"/>
  <c r="I11" i="4"/>
  <c r="I12" i="4"/>
  <c r="I13" i="4"/>
  <c r="I14" i="4"/>
  <c r="I15" i="4"/>
  <c r="I16" i="4"/>
  <c r="I17" i="4"/>
  <c r="I18" i="4"/>
  <c r="H7" i="4"/>
  <c r="K7" i="4" s="1"/>
  <c r="H8" i="4"/>
  <c r="K8" i="4" s="1"/>
  <c r="H9" i="4"/>
  <c r="K9" i="4" s="1"/>
  <c r="H10" i="4"/>
  <c r="K10" i="4" s="1"/>
  <c r="H11" i="4"/>
  <c r="K11" i="4" s="1"/>
  <c r="H12" i="4"/>
  <c r="H13" i="4"/>
  <c r="K13" i="4" s="1"/>
  <c r="H14" i="4"/>
  <c r="K14" i="4" s="1"/>
  <c r="H15" i="4"/>
  <c r="K15" i="4" s="1"/>
  <c r="H16" i="4"/>
  <c r="H17" i="4"/>
  <c r="K17" i="4" s="1"/>
  <c r="H18" i="4"/>
  <c r="K18" i="4" s="1"/>
  <c r="J18" i="4" l="1"/>
  <c r="J17" i="4"/>
  <c r="J9" i="4"/>
  <c r="J16" i="4"/>
  <c r="K16" i="4"/>
  <c r="J15" i="4"/>
  <c r="J14" i="4"/>
  <c r="J13" i="4"/>
  <c r="J12" i="4"/>
  <c r="K12" i="4"/>
  <c r="J11" i="4"/>
  <c r="J10" i="4"/>
  <c r="J8" i="4"/>
  <c r="J7" i="4"/>
  <c r="I6" i="4"/>
  <c r="H6" i="4"/>
  <c r="K6" i="4" s="1"/>
  <c r="J6" i="4" l="1"/>
  <c r="K19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<sst xmlns="http://schemas.openxmlformats.org/spreadsheetml/2006/main" count="46" uniqueCount="32">
  <si>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</si>
  <si>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</si>
  <si>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</si>
  <si>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</si>
  <si>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</si>
  <si>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</si>
  <si>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</si>
  <si>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</si>
  <si>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</si>
  <si>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</si>
  <si>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</si>
  <si>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</si>
  <si>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</si>
  <si>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</si>
  <si>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</si>
  <si>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 xml:space="preserve">Источник информации №2: Интернет-магазин </t>
  </si>
  <si>
    <t xml:space="preserve">Источник информации №1: Интернет-магазин </t>
  </si>
  <si>
    <t>Источник информации №3: Интернет-магазин</t>
  </si>
  <si>
    <t>Крепежный усиленный уголок 55x50x90</t>
  </si>
  <si>
    <t>Диск отрезной по металлу 150х1.6х22.2</t>
  </si>
  <si>
    <t>Сверло по стеклу</t>
  </si>
  <si>
    <t>Анкерный болт</t>
  </si>
  <si>
    <t>Крепежный усиленный уголок 70х70x55</t>
  </si>
  <si>
    <t>Сверло по стеклу и керамике</t>
  </si>
  <si>
    <t>Бур по бетону</t>
  </si>
  <si>
    <t>Диск отрезной по металлу 230х2.0х22.2</t>
  </si>
  <si>
    <t>Диск отрезной по металлу 115х2.0х22.2</t>
  </si>
  <si>
    <t>Дата подготовки расчета стартовой цены: 13.08.2026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</si>
  <si>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41 035 (Сорок одна тысяча тридцать пять) рублей 46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</si>
  <si>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Стремянка</t>
  </si>
  <si>
    <t xml:space="preserve">Бур для перфораторов </t>
  </si>
  <si>
    <t>Расчет стартовой цены методом сопоставимых рыночных цен (анализа рынка)
на поставку стремянок, расходных материалов для электроинструментов и скобяных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</si>
</sst>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23"/>
  <sheetViews>
    <sheetView showGridLines="0" tabSelected="1" zoomScale="85" zoomScaleNormal="85" workbookViewId="0">
      <selection activeCell="A28" sqref="A28:XFD28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6.75" customHeight="1">
      <c r="A1" s="54" t="s">
        <v>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6"/>
    </row>
    <row r="2" spans="1:12" s="17" customFormat="1" ht="112.5" customHeight="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20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50" t="s">
        <v>7</v>
      </c>
      <c r="F3" s="50" t="s">
        <v>9</v>
      </c>
      <c r="G3" s="50" t="s">
        <v>10</v>
      </c>
      <c r="H3" s="47" t="s">
        <v>6</v>
      </c>
      <c r="I3" s="42" t="s">
        <v>11</v>
      </c>
      <c r="J3" s="45" t="s">
        <v>8</v>
      </c>
      <c r="K3" s="46" t="s">
        <v>1</v>
      </c>
      <c r="L3" s="6"/>
    </row>
    <row r="4" spans="1:12" ht="15" customHeight="1">
      <c r="A4" s="45"/>
      <c r="B4" s="45"/>
      <c r="C4" s="45"/>
      <c r="D4" s="45"/>
      <c r="E4" s="51"/>
      <c r="F4" s="51"/>
      <c r="G4" s="51"/>
      <c r="H4" s="48"/>
      <c r="I4" s="43"/>
      <c r="J4" s="45"/>
      <c r="K4" s="46"/>
      <c r="L4" s="6"/>
    </row>
    <row r="5" spans="1:12" ht="31.9" customHeight="1" thickBot="1">
      <c r="A5" s="42"/>
      <c r="B5" s="42"/>
      <c r="C5" s="42"/>
      <c r="D5" s="42"/>
      <c r="E5" s="51"/>
      <c r="F5" s="51"/>
      <c r="G5" s="51"/>
      <c r="H5" s="49"/>
      <c r="I5" s="44"/>
      <c r="J5" s="45"/>
      <c r="K5" s="46"/>
      <c r="L5" s="6"/>
    </row>
    <row r="6" spans="1:12" s="39" customFormat="1" ht="31.9" customHeight="1" thickBot="1">
      <c r="A6" s="29">
        <v>1</v>
      </c>
      <c r="B6" s="30" t="s">
        <v>29</v>
      </c>
      <c r="C6" s="31" t="s">
        <v>14</v>
      </c>
      <c r="D6" s="32">
        <v>2</v>
      </c>
      <c r="E6" s="33">
        <v>5140</v>
      </c>
      <c r="F6" s="33">
        <v>4569</v>
      </c>
      <c r="G6" s="25">
        <v>4590</v>
      </c>
      <c r="H6" s="34">
        <f t="shared" ref="H6:H18" si="0">ROUND(AVERAGE(E6:G6),2)</f>
        <v>4766.33</v>
      </c>
      <c r="I6" s="35">
        <f t="shared" ref="I6:I18" si="1">STDEV(E6:G6)</f>
        <v>323.7751277249896</v>
      </c>
      <c r="J6" s="36">
        <f t="shared" ref="J6:J18" si="2">I6/H6*100</f>
        <v>6.7929649798689899</v>
      </c>
      <c r="K6" s="37">
        <f t="shared" ref="K6:K18" si="3">H6*D6</f>
        <v>9532.66</v>
      </c>
      <c r="L6" s="38"/>
    </row>
    <row r="7" spans="1:12" s="39" customFormat="1" ht="31.9" customHeight="1" thickBot="1">
      <c r="A7" s="29">
        <v>2</v>
      </c>
      <c r="B7" s="30" t="s">
        <v>18</v>
      </c>
      <c r="C7" s="31" t="s">
        <v>14</v>
      </c>
      <c r="D7" s="32">
        <v>100</v>
      </c>
      <c r="E7" s="33">
        <v>39</v>
      </c>
      <c r="F7" s="33">
        <v>64</v>
      </c>
      <c r="G7" s="25">
        <v>46</v>
      </c>
      <c r="H7" s="34">
        <f t="shared" si="0"/>
        <v>49.67</v>
      </c>
      <c r="I7" s="35">
        <f t="shared" si="1"/>
        <v>12.897028081435408</v>
      </c>
      <c r="J7" s="36">
        <f t="shared" si="2"/>
        <v>25.965427987588903</v>
      </c>
      <c r="K7" s="37">
        <f t="shared" si="3"/>
        <v>4967</v>
      </c>
      <c r="L7" s="38"/>
    </row>
    <row r="8" spans="1:12" s="39" customFormat="1" ht="31.9" customHeight="1" thickBot="1">
      <c r="A8" s="29">
        <v>3</v>
      </c>
      <c r="B8" s="30" t="s">
        <v>19</v>
      </c>
      <c r="C8" s="31" t="s">
        <v>14</v>
      </c>
      <c r="D8" s="32">
        <v>20</v>
      </c>
      <c r="E8" s="33">
        <v>130</v>
      </c>
      <c r="F8" s="33">
        <v>115</v>
      </c>
      <c r="G8" s="25">
        <v>106</v>
      </c>
      <c r="H8" s="34">
        <f t="shared" si="0"/>
        <v>117</v>
      </c>
      <c r="I8" s="35">
        <f t="shared" si="1"/>
        <v>12.124355652982141</v>
      </c>
      <c r="J8" s="36">
        <f t="shared" si="2"/>
        <v>10.362697139300975</v>
      </c>
      <c r="K8" s="37">
        <f t="shared" si="3"/>
        <v>2340</v>
      </c>
      <c r="L8" s="38"/>
    </row>
    <row r="9" spans="1:12" s="39" customFormat="1" ht="31.9" customHeight="1" thickBot="1">
      <c r="A9" s="29">
        <v>4</v>
      </c>
      <c r="B9" s="30" t="s">
        <v>20</v>
      </c>
      <c r="C9" s="31" t="s">
        <v>14</v>
      </c>
      <c r="D9" s="32">
        <v>4</v>
      </c>
      <c r="E9" s="33">
        <v>310</v>
      </c>
      <c r="F9" s="33">
        <v>200</v>
      </c>
      <c r="G9" s="25">
        <v>264</v>
      </c>
      <c r="H9" s="34">
        <f t="shared" si="0"/>
        <v>258</v>
      </c>
      <c r="I9" s="35">
        <f t="shared" si="1"/>
        <v>55.244909267732531</v>
      </c>
      <c r="J9" s="36">
        <f t="shared" si="2"/>
        <v>21.412755530128887</v>
      </c>
      <c r="K9" s="37">
        <f t="shared" si="3"/>
        <v>1032</v>
      </c>
      <c r="L9" s="38"/>
    </row>
    <row r="10" spans="1:12" s="39" customFormat="1" ht="31.9" customHeight="1" thickBot="1">
      <c r="A10" s="29">
        <v>5</v>
      </c>
      <c r="B10" s="30" t="s">
        <v>30</v>
      </c>
      <c r="C10" s="31" t="s">
        <v>14</v>
      </c>
      <c r="D10" s="32">
        <v>4</v>
      </c>
      <c r="E10" s="33">
        <v>142</v>
      </c>
      <c r="F10" s="33">
        <v>127.08</v>
      </c>
      <c r="G10" s="25">
        <v>143</v>
      </c>
      <c r="H10" s="34">
        <f t="shared" si="0"/>
        <v>137.36000000000001</v>
      </c>
      <c r="I10" s="35">
        <f t="shared" si="1"/>
        <v>8.9167707159038248</v>
      </c>
      <c r="J10" s="36">
        <f t="shared" si="2"/>
        <v>6.491533718625381</v>
      </c>
      <c r="K10" s="37">
        <f t="shared" si="3"/>
        <v>549.44000000000005</v>
      </c>
      <c r="L10" s="38"/>
    </row>
    <row r="11" spans="1:12" s="39" customFormat="1" ht="31.9" customHeight="1" thickBot="1">
      <c r="A11" s="29">
        <v>6</v>
      </c>
      <c r="B11" s="30" t="s">
        <v>30</v>
      </c>
      <c r="C11" s="31" t="s">
        <v>14</v>
      </c>
      <c r="D11" s="32">
        <v>4</v>
      </c>
      <c r="E11" s="33">
        <v>130</v>
      </c>
      <c r="F11" s="33">
        <v>199</v>
      </c>
      <c r="G11" s="25">
        <v>120</v>
      </c>
      <c r="H11" s="34">
        <f t="shared" si="0"/>
        <v>149.66999999999999</v>
      </c>
      <c r="I11" s="35">
        <f t="shared" si="1"/>
        <v>43.015501081974342</v>
      </c>
      <c r="J11" s="36">
        <f t="shared" si="2"/>
        <v>28.74022922561258</v>
      </c>
      <c r="K11" s="37">
        <f t="shared" si="3"/>
        <v>598.67999999999995</v>
      </c>
      <c r="L11" s="38"/>
    </row>
    <row r="12" spans="1:12" s="39" customFormat="1" ht="31.9" customHeight="1" thickBot="1">
      <c r="A12" s="29">
        <v>7</v>
      </c>
      <c r="B12" s="30" t="s">
        <v>21</v>
      </c>
      <c r="C12" s="31" t="s">
        <v>14</v>
      </c>
      <c r="D12" s="32">
        <v>200</v>
      </c>
      <c r="E12" s="33">
        <v>31</v>
      </c>
      <c r="F12" s="33">
        <v>42</v>
      </c>
      <c r="G12" s="25">
        <v>36</v>
      </c>
      <c r="H12" s="34">
        <f t="shared" si="0"/>
        <v>36.33</v>
      </c>
      <c r="I12" s="35">
        <f t="shared" si="1"/>
        <v>5.507570547286095</v>
      </c>
      <c r="J12" s="36">
        <f t="shared" si="2"/>
        <v>15.159841858756112</v>
      </c>
      <c r="K12" s="37">
        <f t="shared" si="3"/>
        <v>7266</v>
      </c>
      <c r="L12" s="38"/>
    </row>
    <row r="13" spans="1:12" s="39" customFormat="1" ht="31.9" customHeight="1" thickBot="1">
      <c r="A13" s="29">
        <v>8</v>
      </c>
      <c r="B13" s="30" t="s">
        <v>22</v>
      </c>
      <c r="C13" s="31" t="s">
        <v>14</v>
      </c>
      <c r="D13" s="32">
        <v>100</v>
      </c>
      <c r="E13" s="33">
        <v>37</v>
      </c>
      <c r="F13" s="33">
        <v>38</v>
      </c>
      <c r="G13" s="25">
        <v>32</v>
      </c>
      <c r="H13" s="34">
        <f t="shared" si="0"/>
        <v>35.67</v>
      </c>
      <c r="I13" s="35">
        <f t="shared" si="1"/>
        <v>3.214550253664318</v>
      </c>
      <c r="J13" s="36">
        <f t="shared" si="2"/>
        <v>9.0119154854620636</v>
      </c>
      <c r="K13" s="37">
        <f t="shared" si="3"/>
        <v>3567</v>
      </c>
      <c r="L13" s="38"/>
    </row>
    <row r="14" spans="1:12" s="39" customFormat="1" ht="31.9" customHeight="1" thickBot="1">
      <c r="A14" s="29">
        <v>9</v>
      </c>
      <c r="B14" s="30" t="s">
        <v>23</v>
      </c>
      <c r="C14" s="31" t="s">
        <v>14</v>
      </c>
      <c r="D14" s="32">
        <v>4</v>
      </c>
      <c r="E14" s="33">
        <v>196</v>
      </c>
      <c r="F14" s="33">
        <v>224</v>
      </c>
      <c r="G14" s="25">
        <v>195</v>
      </c>
      <c r="H14" s="34">
        <f t="shared" si="0"/>
        <v>205</v>
      </c>
      <c r="I14" s="35">
        <f t="shared" si="1"/>
        <v>16.46207763315433</v>
      </c>
      <c r="J14" s="36">
        <f t="shared" si="2"/>
        <v>8.0302817722704045</v>
      </c>
      <c r="K14" s="37">
        <f t="shared" si="3"/>
        <v>820</v>
      </c>
      <c r="L14" s="38"/>
    </row>
    <row r="15" spans="1:12" s="39" customFormat="1" ht="31.9" customHeight="1" thickBot="1">
      <c r="A15" s="29">
        <v>10</v>
      </c>
      <c r="B15" s="30" t="s">
        <v>24</v>
      </c>
      <c r="C15" s="31" t="s">
        <v>14</v>
      </c>
      <c r="D15" s="32">
        <v>4</v>
      </c>
      <c r="E15" s="33">
        <v>634</v>
      </c>
      <c r="F15" s="33">
        <v>644</v>
      </c>
      <c r="G15" s="25">
        <v>780</v>
      </c>
      <c r="H15" s="34">
        <f t="shared" si="0"/>
        <v>686</v>
      </c>
      <c r="I15" s="35">
        <f t="shared" si="1"/>
        <v>81.559794016414727</v>
      </c>
      <c r="J15" s="36">
        <f t="shared" si="2"/>
        <v>11.889182801226637</v>
      </c>
      <c r="K15" s="37">
        <f t="shared" si="3"/>
        <v>2744</v>
      </c>
      <c r="L15" s="38"/>
    </row>
    <row r="16" spans="1:12" s="39" customFormat="1" ht="31.9" customHeight="1" thickBot="1">
      <c r="A16" s="29">
        <v>11</v>
      </c>
      <c r="B16" s="30" t="s">
        <v>30</v>
      </c>
      <c r="C16" s="31" t="s">
        <v>14</v>
      </c>
      <c r="D16" s="32">
        <v>4</v>
      </c>
      <c r="E16" s="33">
        <v>200</v>
      </c>
      <c r="F16" s="33">
        <v>209</v>
      </c>
      <c r="G16" s="25">
        <v>190</v>
      </c>
      <c r="H16" s="34">
        <f t="shared" si="0"/>
        <v>199.67</v>
      </c>
      <c r="I16" s="35">
        <f t="shared" si="1"/>
        <v>9.5043849529221678</v>
      </c>
      <c r="J16" s="36">
        <f t="shared" si="2"/>
        <v>4.7600465532739857</v>
      </c>
      <c r="K16" s="37">
        <f t="shared" si="3"/>
        <v>798.68</v>
      </c>
      <c r="L16" s="38"/>
    </row>
    <row r="17" spans="1:12" s="39" customFormat="1" ht="31.9" customHeight="1" thickBot="1">
      <c r="A17" s="29">
        <v>12</v>
      </c>
      <c r="B17" s="30" t="s">
        <v>25</v>
      </c>
      <c r="C17" s="31" t="s">
        <v>14</v>
      </c>
      <c r="D17" s="32">
        <v>20</v>
      </c>
      <c r="E17" s="33">
        <v>260</v>
      </c>
      <c r="F17" s="33">
        <v>248</v>
      </c>
      <c r="G17" s="25">
        <v>249</v>
      </c>
      <c r="H17" s="34">
        <f t="shared" si="0"/>
        <v>252.33</v>
      </c>
      <c r="I17" s="35">
        <f t="shared" si="1"/>
        <v>6.6583281184793925</v>
      </c>
      <c r="J17" s="36">
        <f t="shared" si="2"/>
        <v>2.6387382072997232</v>
      </c>
      <c r="K17" s="37">
        <f t="shared" si="3"/>
        <v>5046.6000000000004</v>
      </c>
      <c r="L17" s="38"/>
    </row>
    <row r="18" spans="1:12" s="39" customFormat="1" ht="31.9" customHeight="1" thickBot="1">
      <c r="A18" s="29">
        <v>13</v>
      </c>
      <c r="B18" s="30" t="s">
        <v>26</v>
      </c>
      <c r="C18" s="31" t="s">
        <v>14</v>
      </c>
      <c r="D18" s="32">
        <v>20</v>
      </c>
      <c r="E18" s="33">
        <v>90</v>
      </c>
      <c r="F18" s="33">
        <v>98</v>
      </c>
      <c r="G18" s="25">
        <v>78</v>
      </c>
      <c r="H18" s="34">
        <f t="shared" si="0"/>
        <v>88.67</v>
      </c>
      <c r="I18" s="35">
        <f t="shared" si="1"/>
        <v>10.066445913694334</v>
      </c>
      <c r="J18" s="36">
        <f t="shared" si="2"/>
        <v>11.352707695606556</v>
      </c>
      <c r="K18" s="37">
        <f t="shared" si="3"/>
        <v>1773.4</v>
      </c>
      <c r="L18" s="38"/>
    </row>
    <row r="19" spans="1:12" ht="15" customHeight="1">
      <c r="A19" s="56" t="s">
        <v>3</v>
      </c>
      <c r="B19" s="56"/>
      <c r="C19" s="56"/>
      <c r="D19" s="56"/>
      <c r="E19" s="56"/>
      <c r="F19" s="56"/>
      <c r="G19" s="56"/>
      <c r="H19" s="56"/>
      <c r="I19" s="56"/>
      <c r="J19" s="57"/>
      <c r="K19" s="27">
        <f>SUM(K6:K18)</f>
        <v>41035.46</v>
      </c>
      <c r="L19" s="6"/>
    </row>
    <row r="20" spans="1:12" ht="1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7"/>
      <c r="L20" s="6"/>
    </row>
    <row r="21" spans="1:12" ht="72.75" customHeight="1">
      <c r="A21" s="55" t="s">
        <v>28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6"/>
    </row>
    <row r="22" spans="1:12" ht="21.75" customHeight="1">
      <c r="A22" s="52" t="s">
        <v>27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6"/>
    </row>
    <row r="23" spans="1:12" ht="18.75">
      <c r="A23" s="21" t="s">
        <v>13</v>
      </c>
      <c r="B23" s="15"/>
      <c r="C23" s="8"/>
      <c r="D23" s="8"/>
      <c r="E23" s="9"/>
      <c r="F23" s="9"/>
      <c r="G23" s="9"/>
      <c r="H23" s="9"/>
      <c r="I23" s="10"/>
      <c r="J23" s="10"/>
      <c r="K23" s="10"/>
      <c r="L23" s="6"/>
    </row>
    <row r="24" spans="1:12" ht="15.75">
      <c r="A24" s="21" t="s">
        <v>16</v>
      </c>
      <c r="B24" s="21"/>
      <c r="C24" s="8"/>
      <c r="D24" s="8"/>
      <c r="E24" s="9"/>
      <c r="F24" s="9"/>
      <c r="G24" s="9"/>
      <c r="H24" s="9"/>
      <c r="I24" s="11"/>
      <c r="J24" s="12"/>
      <c r="K24" s="12"/>
      <c r="L24" s="6"/>
    </row>
    <row r="25" spans="1:12" ht="15.75">
      <c r="A25" s="21" t="s">
        <v>15</v>
      </c>
      <c r="B25" s="21"/>
      <c r="C25" s="7"/>
      <c r="D25" s="7"/>
      <c r="E25" s="14"/>
      <c r="F25" s="14"/>
      <c r="G25" s="14"/>
      <c r="H25" s="14"/>
      <c r="I25" s="22"/>
      <c r="J25" s="22"/>
      <c r="K25" s="12"/>
      <c r="L25" s="6"/>
    </row>
    <row r="26" spans="1:12" ht="15.75">
      <c r="A26" s="21" t="s">
        <v>17</v>
      </c>
      <c r="B26" s="21"/>
      <c r="C26" s="7"/>
      <c r="D26" s="7"/>
      <c r="E26" s="14"/>
      <c r="F26" s="8"/>
      <c r="G26" s="14"/>
      <c r="H26" s="14"/>
      <c r="I26" s="22"/>
      <c r="J26" s="22"/>
      <c r="K26" s="12"/>
      <c r="L26" s="6"/>
    </row>
    <row r="27" spans="1:12" ht="15.75">
      <c r="A27" s="7"/>
      <c r="B27" s="15"/>
      <c r="C27" s="7"/>
      <c r="D27" s="7"/>
      <c r="E27" s="14"/>
      <c r="F27" s="8"/>
      <c r="G27" s="14"/>
      <c r="H27" s="14"/>
      <c r="I27" s="22"/>
      <c r="J27" s="22"/>
      <c r="K27" s="12"/>
      <c r="L27" s="6"/>
    </row>
    <row r="28" spans="1:12" ht="15.75">
      <c r="A28" s="7"/>
      <c r="B28" s="13"/>
      <c r="C28" s="8"/>
      <c r="D28" s="18"/>
      <c r="E28" s="18"/>
      <c r="F28" s="40"/>
      <c r="G28" s="40"/>
      <c r="H28" s="40"/>
      <c r="I28" s="41"/>
      <c r="J28" s="41"/>
      <c r="K28" s="12"/>
      <c r="L28" s="6"/>
    </row>
    <row r="29" spans="1:12">
      <c r="I29" s="4"/>
    </row>
    <row r="30" spans="1:12">
      <c r="I30" s="4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  <row r="11719" spans="9:9">
      <c r="I11719" s="4"/>
    </row>
    <row r="11720" spans="9:9">
      <c r="I11720" s="4"/>
    </row>
    <row r="11721" spans="9:9">
      <c r="I11721" s="4"/>
    </row>
    <row r="11722" spans="9:9">
      <c r="I11722" s="4"/>
    </row>
    <row r="11723" spans="9:9">
      <c r="I11723" s="4"/>
    </row>
  </sheetData>
  <mergeCells count="18">
    <mergeCell ref="A2:K2"/>
    <mergeCell ref="A1:K1"/>
    <mergeCell ref="A21:K21"/>
    <mergeCell ref="A19:J19"/>
    <mergeCell ref="C3:C5"/>
    <mergeCell ref="E3:E5"/>
    <mergeCell ref="A3:A5"/>
    <mergeCell ref="B3:B5"/>
    <mergeCell ref="D3:D5"/>
    <mergeCell ref="F28:H28"/>
    <mergeCell ref="I28:J28"/>
    <mergeCell ref="I3:I5"/>
    <mergeCell ref="J3:J5"/>
    <mergeCell ref="K3:K5"/>
    <mergeCell ref="H3:H5"/>
    <mergeCell ref="F3:F5"/>
    <mergeCell ref="G3:G5"/>
    <mergeCell ref="A22:K22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4">
        <f>D2*E2</f>
        <v>314006.8</v>
      </c>
    </row>
    <row r="3" spans="4:6" ht="16.5" thickBot="1">
      <c r="D3" s="19">
        <v>4</v>
      </c>
      <c r="E3" s="16">
        <v>22796.47</v>
      </c>
      <c r="F3" s="24">
        <f>D3*E3</f>
        <v>91185.88</v>
      </c>
    </row>
    <row r="4" spans="4:6">
      <c r="F4" s="24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5">
        <v>1683.6</v>
      </c>
      <c r="C1" s="24">
        <f>A1*B1</f>
        <v>50508</v>
      </c>
    </row>
    <row r="2" spans="1:3" ht="16.5" thickBot="1">
      <c r="A2" s="19">
        <v>30</v>
      </c>
      <c r="B2" s="25">
        <v>1976.4</v>
      </c>
      <c r="C2" s="24">
        <f t="shared" ref="C2:C6" si="0">A2*B2</f>
        <v>59292</v>
      </c>
    </row>
    <row r="3" spans="1:3" ht="16.5" thickBot="1">
      <c r="A3" s="19">
        <v>115</v>
      </c>
      <c r="B3" s="25">
        <v>2415.6</v>
      </c>
      <c r="C3" s="24">
        <f t="shared" si="0"/>
        <v>277794</v>
      </c>
    </row>
    <row r="4" spans="1:3" ht="16.5" thickBot="1">
      <c r="A4" s="19">
        <v>150</v>
      </c>
      <c r="B4" s="25">
        <v>2696.2</v>
      </c>
      <c r="C4" s="24">
        <f t="shared" si="0"/>
        <v>404430</v>
      </c>
    </row>
    <row r="5" spans="1:3" ht="16.5" thickBot="1">
      <c r="A5" s="19">
        <v>15</v>
      </c>
      <c r="B5" s="25">
        <v>2989</v>
      </c>
      <c r="C5" s="24">
        <f t="shared" si="0"/>
        <v>44835</v>
      </c>
    </row>
    <row r="6" spans="1:3" ht="16.5" thickBot="1">
      <c r="A6" s="19">
        <v>5</v>
      </c>
      <c r="B6" s="25">
        <v>3672.2</v>
      </c>
      <c r="C6" s="24">
        <f t="shared" si="0"/>
        <v>18361</v>
      </c>
    </row>
    <row r="7" spans="1:3">
      <c r="A7" s="23"/>
      <c r="C7" s="24">
        <f>SUM(C1:C6)</f>
        <v>855220</v>
      </c>
    </row>
    <row r="14" spans="1:3" ht="15.75">
      <c r="A14" s="25">
        <v>1683.6</v>
      </c>
    </row>
    <row r="15" spans="1:3" ht="15.75">
      <c r="A15" s="25">
        <v>1976.4</v>
      </c>
    </row>
    <row r="16" spans="1:3" ht="15.75">
      <c r="A16" s="25">
        <v>2415.6</v>
      </c>
    </row>
    <row r="17" spans="1:1" ht="15.75">
      <c r="A17" s="25">
        <v>2696.2</v>
      </c>
    </row>
    <row r="18" spans="1:1" ht="15.75">
      <c r="A18" s="25">
        <v>2989</v>
      </c>
    </row>
    <row r="19" spans="1:1" ht="15.75">
      <c r="A19" s="25">
        <v>3672.2</v>
      </c>
    </row>
    <row r="20" spans="1:1">
      <c r="A20" s="26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2026-08-18T07:57:53Z</dcterms:modified>
</cp:coreProperties>
</file>