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0.0.5\files\13.KS\ЗАКУПКИ 2026\Закупки по 44-ФЗ\БЕРЁЗКА 44-ФЗ\34. ТЕХЭКСПЕРТ _ Абхазия\"/>
    </mc:Choice>
  </mc:AlternateContent>
  <bookViews>
    <workbookView xWindow="0" yWindow="0" windowWidth="25935" windowHeight="5205"/>
  </bookViews>
  <sheets>
    <sheet name="Лист1" sheetId="1" r:id="rId1"/>
    <sheet name="Лист3" sheetId="2" r:id="rId2"/>
  </sheets>
  <definedNames>
    <definedName name="_xlnm.Print_Titles" localSheetId="0">Лист1!$8:$11</definedName>
    <definedName name="_xlnm.Print_Area" localSheetId="0">Лист1!$A$1:$L$23</definedName>
  </definedNames>
  <calcPr calcId="162913"/>
</workbook>
</file>

<file path=xl/calcChain.xml><?xml version="1.0" encoding="utf-8"?>
<calcChain xmlns="http://schemas.openxmlformats.org/spreadsheetml/2006/main">
  <c r="J12" i="1" l="1"/>
  <c r="I12" i="1" l="1"/>
  <c r="L12" i="1" l="1"/>
  <c r="K12" i="1" l="1"/>
  <c r="L13" i="1" l="1"/>
</calcChain>
</file>

<file path=xl/sharedStrings.xml><?xml version="1.0" encoding="utf-8"?>
<sst xmlns="http://schemas.openxmlformats.org/spreadsheetml/2006/main" count="31" uniqueCount="29">
  <si>
    <t>Характеристики объекта закупки</t>
  </si>
  <si>
    <t>Используемый метод определения НМЦК 
с обоснованием:</t>
  </si>
  <si>
    <t>Метод сопоставимых рыночных цен (в соответствии с приказом МЭР РФ от 02.10.2013 №567)</t>
  </si>
  <si>
    <t>Расчет НМЦК</t>
  </si>
  <si>
    <t>№</t>
  </si>
  <si>
    <t>Наименование товара, услуги (работы)</t>
  </si>
  <si>
    <t>Единица измерения</t>
  </si>
  <si>
    <t>Средняя цена в руб.</t>
  </si>
  <si>
    <t>Среднее квадратичное отклонение</t>
  </si>
  <si>
    <t>Коэффициент вариации (%)</t>
  </si>
  <si>
    <t>НМЦК</t>
  </si>
  <si>
    <t xml:space="preserve">В соответствии с Методическими рекомендациями  по применению методов определения начальной (максимальной) цены контракта, заключаемого с единственным поставщиком (подрядчиком, исполнителем) утвержденными приказом Министерства экономического развития Российской Федерации от 2 октября 2013 г. № 567 совокупность цен принимается однородной, так как значения коэффициента вариации  составляет менее 33%. </t>
  </si>
  <si>
    <t>* Источники ценовой информации:</t>
  </si>
  <si>
    <t>ИТОГО</t>
  </si>
  <si>
    <t xml:space="preserve">Кол-во </t>
  </si>
  <si>
    <t xml:space="preserve">_____________________
</t>
  </si>
  <si>
    <t>__________________________</t>
  </si>
  <si>
    <t>шт.</t>
  </si>
  <si>
    <t>Оказание услуг по информационному сопровождению ИСС "Техэксперт" сроком на 7 месяцев</t>
  </si>
  <si>
    <t>1. Коммерческое предложение   № 26/04-26 от 21.04.2026 от ООО "СофтСервис"</t>
  </si>
  <si>
    <t xml:space="preserve">2. Коммерческое предложение  № 121 от 21.04.2026 от ООО "ТЕХЭКСПЕРТ" 
</t>
  </si>
  <si>
    <t>3. Коммерческое предложение № 26 от 21.04.2026 от ООО "Центр нормативно-технической документации"</t>
  </si>
  <si>
    <t>Дата подготовки обоснования НМЦК: 21.04.2026</t>
  </si>
  <si>
    <t xml:space="preserve">Адаптация и сопровождение системы нормативно-технической документации Техэксперт: «Базовые нормативные документы» для нужд Государственной санитарно-эпидемиологической службы Министерства здравоохранения Республики Абхазия
</t>
  </si>
  <si>
    <t xml:space="preserve">ООО "Центр нормативно-технической документации" №26 от 21.04.2026                                                    </t>
  </si>
  <si>
    <t xml:space="preserve">ООО "СофтСервис"            №26/04-26 от 21.04.2026                    </t>
  </si>
  <si>
    <t xml:space="preserve">ООО "ТЕХЭКСПЕРТ" № 121 от 21.04.2026                                 </t>
  </si>
  <si>
    <t xml:space="preserve">НМЦК на услуги на адаптацию и сопровождение системы нормативно-технической документации Техэксперт: «Базовые нормативные документы» для нужд Государственной санитарно-эпидемиологической службы Министерства здравоохранения Республики Абхазия </t>
  </si>
  <si>
    <t xml:space="preserve">Цена в руб. за мес.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</si>
</sst>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\-??\ _₽_-;_-@_-"/>
  </numFmts>
  <fonts count="18" x14ac:knownFonts="1">
    <font>
      <sz val="11"/>
      <name val="Calibri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Fill="0" applyBorder="0"/>
  </cellStyleXfs>
  <cellXfs count="92">
    <xf numFmtId="0" fontId="1" fillId="0" borderId="0" xfId="0" applyNumberFormat="1" applyFont="1"/>
    <xf numFmtId="2" fontId="3" fillId="0" borderId="0" xfId="0" applyNumberFormat="1" applyFont="1" applyAlignment="1">
      <alignment vertical="top" wrapText="1"/>
    </xf>
    <xf numFmtId="2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2" fontId="2" fillId="0" borderId="1" xfId="0" applyNumberFormat="1" applyFont="1" applyBorder="1"/>
    <xf numFmtId="0" fontId="10" fillId="0" borderId="4" xfId="0" applyNumberFormat="1" applyFont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10" fillId="2" borderId="4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4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/>
    <xf numFmtId="0" fontId="7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left"/>
    </xf>
    <xf numFmtId="0" fontId="7" fillId="0" borderId="0" xfId="0" applyNumberFormat="1" applyFont="1"/>
    <xf numFmtId="0" fontId="8" fillId="0" borderId="45" xfId="0" applyNumberFormat="1" applyFont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8" fillId="0" borderId="0" xfId="0" applyNumberFormat="1" applyFont="1"/>
    <xf numFmtId="0" fontId="6" fillId="0" borderId="0" xfId="0" applyNumberFormat="1" applyFont="1"/>
    <xf numFmtId="0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12" fillId="0" borderId="0" xfId="0" applyNumberFormat="1" applyFont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top"/>
    </xf>
    <xf numFmtId="0" fontId="7" fillId="0" borderId="0" xfId="0" applyNumberFormat="1" applyFont="1" applyAlignment="1">
      <alignment vertical="top"/>
    </xf>
    <xf numFmtId="0" fontId="5" fillId="0" borderId="45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vertical="top" wrapText="1"/>
    </xf>
    <xf numFmtId="0" fontId="7" fillId="0" borderId="0" xfId="0" applyNumberFormat="1" applyFont="1" applyAlignment="1">
      <alignment horizontal="left" vertical="center" wrapText="1"/>
    </xf>
    <xf numFmtId="2" fontId="10" fillId="2" borderId="32" xfId="0" applyNumberFormat="1" applyFont="1" applyFill="1" applyBorder="1" applyAlignment="1">
      <alignment horizontal="center" vertical="center" wrapText="1"/>
    </xf>
    <xf numFmtId="2" fontId="10" fillId="2" borderId="34" xfId="0" applyNumberFormat="1" applyFont="1" applyFill="1" applyBorder="1" applyAlignment="1">
      <alignment horizontal="center" vertical="center" wrapText="1"/>
    </xf>
    <xf numFmtId="2" fontId="10" fillId="2" borderId="41" xfId="0" applyNumberFormat="1" applyFont="1" applyFill="1" applyBorder="1" applyAlignment="1">
      <alignment horizontal="center" vertical="center" wrapText="1"/>
    </xf>
    <xf numFmtId="0" fontId="10" fillId="2" borderId="48" xfId="0" applyNumberFormat="1" applyFont="1" applyFill="1" applyBorder="1" applyAlignment="1">
      <alignment horizontal="center" vertical="center" wrapText="1"/>
    </xf>
    <xf numFmtId="0" fontId="10" fillId="2" borderId="49" xfId="0" applyNumberFormat="1" applyFont="1" applyFill="1" applyBorder="1" applyAlignment="1">
      <alignment horizontal="center" vertical="center" wrapText="1"/>
    </xf>
    <xf numFmtId="2" fontId="10" fillId="2" borderId="4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16" fillId="0" borderId="0" xfId="0" applyNumberFormat="1" applyFont="1" applyAlignment="1">
      <alignment horizontal="center" vertical="center" wrapText="1"/>
    </xf>
    <xf numFmtId="2" fontId="8" fillId="2" borderId="32" xfId="0" applyNumberFormat="1" applyFont="1" applyFill="1" applyBorder="1" applyAlignment="1">
      <alignment horizontal="center" vertical="center"/>
    </xf>
    <xf numFmtId="2" fontId="8" fillId="2" borderId="37" xfId="0" applyNumberFormat="1" applyFont="1" applyFill="1" applyBorder="1" applyAlignment="1">
      <alignment horizontal="center" vertical="center"/>
    </xf>
    <xf numFmtId="2" fontId="8" fillId="2" borderId="44" xfId="0" applyNumberFormat="1" applyFont="1" applyFill="1" applyBorder="1" applyAlignment="1">
      <alignment horizontal="center" vertical="center"/>
    </xf>
    <xf numFmtId="49" fontId="10" fillId="2" borderId="32" xfId="0" applyNumberFormat="1" applyFont="1" applyFill="1" applyBorder="1" applyAlignment="1">
      <alignment horizontal="center" vertical="center" wrapText="1"/>
    </xf>
    <xf numFmtId="49" fontId="10" fillId="2" borderId="35" xfId="0" applyNumberFormat="1" applyFont="1" applyFill="1" applyBorder="1" applyAlignment="1">
      <alignment horizontal="center" vertical="center" wrapText="1"/>
    </xf>
    <xf numFmtId="49" fontId="10" fillId="2" borderId="42" xfId="0" applyNumberFormat="1" applyFont="1" applyFill="1" applyBorder="1" applyAlignment="1">
      <alignment horizontal="center" vertical="center" wrapText="1"/>
    </xf>
    <xf numFmtId="49" fontId="10" fillId="2" borderId="36" xfId="0" applyNumberFormat="1" applyFont="1" applyFill="1" applyBorder="1" applyAlignment="1">
      <alignment horizontal="center" vertical="center" wrapText="1"/>
    </xf>
    <xf numFmtId="49" fontId="10" fillId="2" borderId="43" xfId="0" applyNumberFormat="1" applyFont="1" applyFill="1" applyBorder="1" applyAlignment="1">
      <alignment horizontal="center" vertical="center" wrapText="1"/>
    </xf>
    <xf numFmtId="0" fontId="2" fillId="0" borderId="0" xfId="0" applyNumberFormat="1" applyFont="1"/>
    <xf numFmtId="0" fontId="4" fillId="0" borderId="4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vertical="center" wrapText="1"/>
    </xf>
    <xf numFmtId="0" fontId="4" fillId="0" borderId="6" xfId="0" applyNumberFormat="1" applyFont="1" applyBorder="1" applyAlignment="1">
      <alignment vertical="center" wrapText="1"/>
    </xf>
    <xf numFmtId="0" fontId="4" fillId="0" borderId="7" xfId="0" applyNumberFormat="1" applyFont="1" applyBorder="1" applyAlignment="1">
      <alignment vertical="center" wrapText="1"/>
    </xf>
    <xf numFmtId="0" fontId="4" fillId="0" borderId="8" xfId="0" applyNumberFormat="1" applyFont="1" applyBorder="1" applyAlignment="1">
      <alignment vertical="center" wrapText="1"/>
    </xf>
    <xf numFmtId="0" fontId="4" fillId="0" borderId="9" xfId="0" applyNumberFormat="1" applyFont="1" applyBorder="1" applyAlignment="1">
      <alignment vertical="center" wrapText="1"/>
    </xf>
    <xf numFmtId="0" fontId="4" fillId="0" borderId="10" xfId="0" applyNumberFormat="1" applyFont="1" applyBorder="1" applyAlignment="1">
      <alignment vertical="center" wrapText="1"/>
    </xf>
    <xf numFmtId="0" fontId="4" fillId="0" borderId="11" xfId="0" applyNumberFormat="1" applyFont="1" applyBorder="1" applyAlignment="1">
      <alignment vertical="center" wrapText="1"/>
    </xf>
    <xf numFmtId="0" fontId="4" fillId="0" borderId="12" xfId="0" applyNumberFormat="1" applyFont="1" applyBorder="1" applyAlignment="1">
      <alignment vertical="center" wrapText="1"/>
    </xf>
    <xf numFmtId="0" fontId="4" fillId="0" borderId="13" xfId="0" applyNumberFormat="1" applyFont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vertical="center" wrapText="1"/>
    </xf>
    <xf numFmtId="0" fontId="4" fillId="0" borderId="16" xfId="0" applyNumberFormat="1" applyFont="1" applyBorder="1" applyAlignment="1">
      <alignment vertical="center" wrapText="1"/>
    </xf>
    <xf numFmtId="0" fontId="4" fillId="0" borderId="17" xfId="0" applyNumberFormat="1" applyFont="1" applyBorder="1" applyAlignment="1">
      <alignment vertical="center" wrapText="1"/>
    </xf>
    <xf numFmtId="0" fontId="4" fillId="0" borderId="18" xfId="0" applyNumberFormat="1" applyFont="1" applyBorder="1" applyAlignment="1">
      <alignment vertical="center" wrapText="1"/>
    </xf>
    <xf numFmtId="0" fontId="4" fillId="0" borderId="19" xfId="0" applyNumberFormat="1" applyFont="1" applyBorder="1" applyAlignment="1">
      <alignment vertical="center" wrapText="1"/>
    </xf>
    <xf numFmtId="0" fontId="4" fillId="0" borderId="20" xfId="0" applyNumberFormat="1" applyFont="1" applyBorder="1" applyAlignment="1">
      <alignment vertical="center" wrapText="1"/>
    </xf>
    <xf numFmtId="0" fontId="4" fillId="0" borderId="21" xfId="0" applyNumberFormat="1" applyFont="1" applyBorder="1" applyAlignment="1">
      <alignment vertical="center" wrapText="1"/>
    </xf>
    <xf numFmtId="0" fontId="4" fillId="0" borderId="22" xfId="0" applyNumberFormat="1" applyFont="1" applyBorder="1" applyAlignment="1">
      <alignment vertical="center" wrapText="1"/>
    </xf>
    <xf numFmtId="0" fontId="4" fillId="0" borderId="23" xfId="0" applyNumberFormat="1" applyFont="1" applyBorder="1" applyAlignment="1">
      <alignment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4" fillId="0" borderId="47" xfId="0" applyNumberFormat="1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7" xfId="0" applyNumberFormat="1" applyFont="1" applyBorder="1" applyAlignment="1">
      <alignment horizontal="center" vertical="center" wrapText="1"/>
    </xf>
    <xf numFmtId="0" fontId="4" fillId="0" borderId="28" xfId="0" applyNumberFormat="1" applyFont="1" applyBorder="1" applyAlignment="1">
      <alignment horizontal="center" vertical="center" wrapText="1"/>
    </xf>
    <xf numFmtId="0" fontId="4" fillId="0" borderId="29" xfId="0" applyNumberFormat="1" applyFont="1" applyBorder="1" applyAlignment="1">
      <alignment horizontal="center" vertical="center" wrapText="1"/>
    </xf>
    <xf numFmtId="0" fontId="4" fillId="0" borderId="30" xfId="0" applyNumberFormat="1" applyFont="1" applyBorder="1" applyAlignment="1">
      <alignment horizontal="center" vertical="center" wrapText="1"/>
    </xf>
    <xf numFmtId="0" fontId="4" fillId="0" borderId="31" xfId="0" applyNumberFormat="1" applyFont="1" applyBorder="1" applyAlignment="1">
      <alignment horizontal="center" vertical="center" wrapText="1"/>
    </xf>
    <xf numFmtId="0" fontId="10" fillId="2" borderId="45" xfId="0" applyNumberFormat="1" applyFont="1" applyFill="1" applyBorder="1" applyAlignment="1">
      <alignment horizontal="center" vertical="center" wrapText="1"/>
    </xf>
    <xf numFmtId="0" fontId="4" fillId="0" borderId="46" xfId="0" applyNumberFormat="1" applyFont="1" applyBorder="1" applyAlignment="1">
      <alignment horizontal="center" vertical="center" wrapText="1"/>
    </xf>
    <xf numFmtId="0" fontId="4" fillId="0" borderId="38" xfId="0" applyNumberFormat="1" applyFont="1" applyBorder="1" applyAlignment="1">
      <alignment horizontal="center" vertical="center" wrapText="1"/>
    </xf>
    <xf numFmtId="2" fontId="10" fillId="2" borderId="33" xfId="0" applyNumberFormat="1" applyFont="1" applyFill="1" applyBorder="1" applyAlignment="1">
      <alignment horizontal="center" vertical="center" wrapText="1"/>
    </xf>
    <xf numFmtId="2" fontId="10" fillId="2" borderId="3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8999372" y="3876675"/>
    <xdr:ext cx="611353" cy="4286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/>
      </xdr:blipFill>
      <xdr:spPr>
        <a:xfrm>
          <a:off x="8999372" y="3876675"/>
          <a:ext cx="611353" cy="428625"/>
        </a:xfrm>
        <a:prstGeom prst="rect">
          <a:avLst/>
        </a:prstGeom>
      </xdr:spPr>
    </xdr:pic>
    <xdr:clientData/>
  </xdr:absoluteAnchor>
  <xdr:absoluteAnchor>
    <xdr:pos x="10198732" y="3810001"/>
    <xdr:ext cx="574043" cy="533400"/>
    <xdr:pic>
      <xdr:nvPicPr>
        <xdr:cNvPr id="3" name="Picture 2"/>
        <xdr:cNvPicPr/>
      </xdr:nvPicPr>
      <xdr:blipFill>
        <a:blip xmlns:r="http://schemas.openxmlformats.org/officeDocument/2006/relationships" r:embed="rId2"/>
        <a:srcRect/>
        <a:stretch/>
      </xdr:blipFill>
      <xdr:spPr>
        <a:xfrm>
          <a:off x="10198732" y="3810001"/>
          <a:ext cx="574043" cy="533400"/>
        </a:xfrm>
        <a:prstGeom prst="rect">
          <a:avLst/>
        </a:prstGeom>
      </xdr:spPr>
    </xdr:pic>
    <xdr:clientData/>
  </xdr:absoluteAnchor>
  <xdr:absoluteAnchor>
    <xdr:pos x="11572876" y="3771900"/>
    <xdr:ext cx="847724" cy="523875"/>
    <xdr:pic>
      <xdr:nvPicPr>
        <xdr:cNvPr id="4" name="Picture 3"/>
        <xdr:cNvPicPr/>
      </xdr:nvPicPr>
      <xdr:blipFill>
        <a:blip xmlns:r="http://schemas.openxmlformats.org/officeDocument/2006/relationships" r:embed="rId3"/>
        <a:srcRect/>
        <a:stretch/>
      </xdr:blipFill>
      <xdr:spPr>
        <a:xfrm>
          <a:off x="11572876" y="3771900"/>
          <a:ext cx="847724" cy="523875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topLeftCell="A5" workbookViewId="0">
      <selection activeCell="A6" sqref="A6:L13"/>
    </sheetView>
  </sheetViews>
  <sheetFormatPr defaultColWidth="9.140625" defaultRowHeight="15" customHeight="1" x14ac:dyDescent="0.25"/>
  <cols>
    <col min="1" max="1" width="5" style="14" customWidth="1"/>
    <col min="2" max="2" width="49.42578125" style="16" customWidth="1"/>
    <col min="3" max="3" width="15.42578125" style="14" hidden="1" customWidth="1"/>
    <col min="4" max="4" width="11.140625" style="14" customWidth="1"/>
    <col min="5" max="5" width="7.42578125" style="14" bestFit="1" customWidth="1"/>
    <col min="6" max="6" width="16.5703125" style="2" customWidth="1"/>
    <col min="7" max="7" width="15.42578125" style="2" customWidth="1"/>
    <col min="8" max="8" width="15.140625" style="3" customWidth="1"/>
    <col min="9" max="9" width="14.5703125" style="3" customWidth="1"/>
    <col min="10" max="10" width="18.7109375" style="2" customWidth="1"/>
    <col min="11" max="11" width="19.85546875" style="2" customWidth="1"/>
    <col min="12" max="12" width="26.42578125" style="2" bestFit="1" customWidth="1"/>
    <col min="13" max="13" width="27.7109375" style="14" bestFit="1" customWidth="1"/>
    <col min="14" max="14" width="18.42578125" style="14" bestFit="1" customWidth="1"/>
    <col min="15" max="16384" width="9.140625" style="14"/>
  </cols>
  <sheetData>
    <row r="1" spans="1:16" ht="9.75" customHeight="1" x14ac:dyDescent="0.25">
      <c r="F1" s="1"/>
      <c r="G1" s="1"/>
      <c r="H1" s="1"/>
      <c r="I1" s="1"/>
      <c r="J1" s="1"/>
      <c r="K1" s="1"/>
      <c r="L1" s="1"/>
      <c r="O1" s="17"/>
      <c r="P1" s="17"/>
    </row>
    <row r="2" spans="1:16" ht="15" hidden="1" customHeight="1" x14ac:dyDescent="0.25">
      <c r="O2" s="17"/>
      <c r="P2" s="17"/>
    </row>
    <row r="3" spans="1:16" ht="57.75" customHeight="1" x14ac:dyDescent="0.25">
      <c r="A3" s="46" t="s">
        <v>27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O3" s="17"/>
      <c r="P3" s="17"/>
    </row>
    <row r="4" spans="1:16" ht="9" customHeight="1" x14ac:dyDescent="0.25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O4" s="17"/>
      <c r="P4" s="17"/>
    </row>
    <row r="5" spans="1:16" x14ac:dyDescent="0.25">
      <c r="J5" s="4"/>
      <c r="O5" s="17"/>
      <c r="P5" s="17"/>
    </row>
    <row r="6" spans="1:16" ht="47.25" customHeight="1" x14ac:dyDescent="0.25">
      <c r="A6" s="66" t="s">
        <v>0</v>
      </c>
      <c r="B6" s="67"/>
      <c r="C6" s="56" t="s">
        <v>18</v>
      </c>
      <c r="D6" s="57"/>
      <c r="E6" s="58"/>
      <c r="F6" s="59"/>
      <c r="G6" s="60"/>
      <c r="H6" s="61"/>
      <c r="I6" s="62"/>
      <c r="J6" s="63"/>
      <c r="K6" s="64"/>
      <c r="L6" s="65"/>
      <c r="O6" s="17"/>
      <c r="P6" s="17"/>
    </row>
    <row r="7" spans="1:16" ht="45" customHeight="1" x14ac:dyDescent="0.25">
      <c r="A7" s="66" t="s">
        <v>1</v>
      </c>
      <c r="B7" s="77"/>
      <c r="C7" s="56" t="s">
        <v>2</v>
      </c>
      <c r="D7" s="68"/>
      <c r="E7" s="69"/>
      <c r="F7" s="70"/>
      <c r="G7" s="71"/>
      <c r="H7" s="72"/>
      <c r="I7" s="73"/>
      <c r="J7" s="74"/>
      <c r="K7" s="75"/>
      <c r="L7" s="76"/>
      <c r="O7" s="17"/>
      <c r="P7" s="17"/>
    </row>
    <row r="8" spans="1:16" ht="16.5" customHeight="1" x14ac:dyDescent="0.25">
      <c r="A8" s="66" t="s">
        <v>3</v>
      </c>
      <c r="B8" s="78"/>
      <c r="C8" s="78"/>
      <c r="D8" s="78"/>
      <c r="E8" s="79"/>
      <c r="F8" s="80"/>
      <c r="G8" s="81"/>
      <c r="H8" s="82"/>
      <c r="I8" s="83"/>
      <c r="J8" s="84"/>
      <c r="K8" s="85"/>
      <c r="L8" s="86"/>
      <c r="O8" s="17"/>
      <c r="P8" s="17"/>
    </row>
    <row r="9" spans="1:16" ht="62.25" customHeight="1" x14ac:dyDescent="0.25">
      <c r="A9" s="88" t="s">
        <v>4</v>
      </c>
      <c r="B9" s="87" t="s">
        <v>5</v>
      </c>
      <c r="C9" s="87"/>
      <c r="D9" s="87" t="s">
        <v>6</v>
      </c>
      <c r="E9" s="90" t="s">
        <v>14</v>
      </c>
      <c r="F9" s="35" t="s">
        <v>25</v>
      </c>
      <c r="G9" s="35" t="s">
        <v>26</v>
      </c>
      <c r="H9" s="35" t="s">
        <v>24</v>
      </c>
      <c r="I9" s="38" t="s">
        <v>7</v>
      </c>
      <c r="J9" s="50" t="s">
        <v>8</v>
      </c>
      <c r="K9" s="50" t="s">
        <v>9</v>
      </c>
      <c r="L9" s="47" t="s">
        <v>10</v>
      </c>
      <c r="O9" s="17"/>
      <c r="P9" s="17"/>
    </row>
    <row r="10" spans="1:16" ht="36" customHeight="1" x14ac:dyDescent="0.25">
      <c r="A10" s="89"/>
      <c r="B10" s="87"/>
      <c r="C10" s="87"/>
      <c r="D10" s="87"/>
      <c r="E10" s="91"/>
      <c r="F10" s="38" t="s">
        <v>28</v>
      </c>
      <c r="G10" s="38" t="s">
        <v>28</v>
      </c>
      <c r="H10" s="38" t="s">
        <v>28</v>
      </c>
      <c r="I10" s="39"/>
      <c r="J10" s="51"/>
      <c r="K10" s="53"/>
      <c r="L10" s="48"/>
      <c r="O10" s="17"/>
      <c r="P10" s="17"/>
    </row>
    <row r="11" spans="1:16" ht="51.75" customHeight="1" x14ac:dyDescent="0.25">
      <c r="A11" s="89"/>
      <c r="B11" s="87"/>
      <c r="C11" s="87"/>
      <c r="D11" s="87"/>
      <c r="E11" s="91"/>
      <c r="F11" s="43"/>
      <c r="G11" s="43"/>
      <c r="H11" s="43"/>
      <c r="I11" s="40"/>
      <c r="J11" s="52"/>
      <c r="K11" s="54"/>
      <c r="L11" s="49"/>
      <c r="O11" s="17"/>
      <c r="P11" s="17"/>
    </row>
    <row r="12" spans="1:16" s="20" customFormat="1" ht="72" x14ac:dyDescent="0.25">
      <c r="A12" s="13">
        <v>1</v>
      </c>
      <c r="B12" s="33" t="s">
        <v>23</v>
      </c>
      <c r="C12" s="18"/>
      <c r="D12" s="32" t="s">
        <v>17</v>
      </c>
      <c r="E12" s="34">
        <v>1</v>
      </c>
      <c r="F12" s="6">
        <v>159367</v>
      </c>
      <c r="G12" s="6">
        <v>144550</v>
      </c>
      <c r="H12" s="6">
        <v>151778</v>
      </c>
      <c r="I12" s="6">
        <f>((F12+G12+H12)/3)-0.01</f>
        <v>151898.32333333333</v>
      </c>
      <c r="J12" s="7">
        <f>_xlfn.STDEV.S(F12:H12)</f>
        <v>7409.232911262362</v>
      </c>
      <c r="K12" s="8">
        <f>J12/I12*100</f>
        <v>4.8777581928953673</v>
      </c>
      <c r="L12" s="19">
        <f>E12*I12</f>
        <v>151898.32333333333</v>
      </c>
      <c r="O12" s="21"/>
      <c r="P12" s="21"/>
    </row>
    <row r="13" spans="1:16" s="22" customFormat="1" ht="28.5" customHeight="1" x14ac:dyDescent="0.25">
      <c r="A13" s="5"/>
      <c r="B13" s="41" t="s">
        <v>13</v>
      </c>
      <c r="C13" s="42"/>
      <c r="D13" s="32"/>
      <c r="E13" s="9"/>
      <c r="F13" s="10"/>
      <c r="G13" s="10"/>
      <c r="H13" s="10"/>
      <c r="I13" s="10"/>
      <c r="J13" s="10"/>
      <c r="K13" s="10"/>
      <c r="L13" s="10">
        <f>SUM(L12:L12)</f>
        <v>151898.32333333333</v>
      </c>
      <c r="O13" s="23"/>
      <c r="P13" s="23"/>
    </row>
    <row r="14" spans="1:16" x14ac:dyDescent="0.25">
      <c r="A14" s="45" t="s">
        <v>22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O14" s="17"/>
      <c r="P14" s="17"/>
    </row>
    <row r="15" spans="1:16" ht="22.5" customHeight="1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O15" s="17"/>
      <c r="P15" s="17"/>
    </row>
    <row r="16" spans="1:16" s="24" customFormat="1" ht="48" customHeight="1" x14ac:dyDescent="0.2">
      <c r="A16" s="37" t="s">
        <v>11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O16" s="25"/>
      <c r="P16" s="25"/>
    </row>
    <row r="17" spans="1:16" s="24" customFormat="1" ht="16.5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O17" s="25"/>
      <c r="P17" s="25"/>
    </row>
    <row r="18" spans="1:16" ht="26.25" customHeight="1" x14ac:dyDescent="0.25">
      <c r="A18" s="37" t="s">
        <v>12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O18" s="17"/>
      <c r="P18" s="17"/>
    </row>
    <row r="19" spans="1:16" s="30" customFormat="1" ht="20.25" customHeight="1" x14ac:dyDescent="0.25">
      <c r="A19" s="36" t="s">
        <v>19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O19" s="31"/>
      <c r="P19" s="31"/>
    </row>
    <row r="20" spans="1:16" s="30" customFormat="1" ht="20.25" customHeight="1" x14ac:dyDescent="0.25">
      <c r="A20" s="36" t="s">
        <v>20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O20" s="31"/>
      <c r="P20" s="31"/>
    </row>
    <row r="21" spans="1:16" s="30" customFormat="1" ht="20.25" customHeight="1" x14ac:dyDescent="0.25">
      <c r="A21" s="36" t="s">
        <v>21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O21" s="31"/>
      <c r="P21" s="31"/>
    </row>
    <row r="22" spans="1:16" s="26" customFormat="1" x14ac:dyDescent="0.25">
      <c r="B22" s="27"/>
      <c r="F22" s="12"/>
      <c r="G22" s="12"/>
      <c r="H22" s="11"/>
      <c r="I22" s="11"/>
      <c r="J22" s="12"/>
      <c r="K22" s="28"/>
      <c r="L22" s="12"/>
      <c r="O22" s="17"/>
      <c r="P22" s="17"/>
    </row>
    <row r="23" spans="1:16" ht="32.25" customHeight="1" x14ac:dyDescent="0.25">
      <c r="A23" s="3" t="s">
        <v>15</v>
      </c>
      <c r="B23" s="3"/>
      <c r="C23" s="3"/>
      <c r="D23" s="3"/>
      <c r="E23" s="3"/>
      <c r="F23" s="3"/>
      <c r="G23" s="3" t="s">
        <v>16</v>
      </c>
      <c r="J23" s="3"/>
      <c r="K23" s="3"/>
      <c r="L23" s="3"/>
      <c r="O23" s="17"/>
      <c r="P23" s="17"/>
    </row>
    <row r="24" spans="1:16" x14ac:dyDescent="0.25">
      <c r="A24" s="3"/>
      <c r="B24" s="3"/>
      <c r="C24" s="3"/>
      <c r="D24" s="3"/>
      <c r="E24" s="3"/>
      <c r="F24" s="3"/>
      <c r="G24" s="3"/>
      <c r="J24" s="3"/>
      <c r="K24" s="3"/>
      <c r="L24" s="3"/>
      <c r="O24" s="17"/>
      <c r="P24" s="17"/>
    </row>
    <row r="25" spans="1:16" x14ac:dyDescent="0.25">
      <c r="A25" s="3"/>
      <c r="B25" s="3"/>
      <c r="C25" s="3"/>
      <c r="D25" s="3"/>
      <c r="E25" s="3"/>
      <c r="F25" s="3"/>
      <c r="G25" s="3"/>
      <c r="J25" s="3"/>
      <c r="K25" s="3"/>
      <c r="L25" s="3"/>
      <c r="O25" s="17"/>
      <c r="P25" s="17"/>
    </row>
    <row r="26" spans="1:16" x14ac:dyDescent="0.25">
      <c r="A26" s="3"/>
      <c r="B26" s="3"/>
      <c r="C26" s="3"/>
      <c r="D26" s="3"/>
      <c r="E26" s="3"/>
      <c r="F26" s="3"/>
      <c r="G26" s="3"/>
      <c r="J26" s="3"/>
      <c r="K26" s="3"/>
      <c r="L26" s="3"/>
      <c r="O26" s="17"/>
      <c r="P26" s="17"/>
    </row>
    <row r="27" spans="1:16" x14ac:dyDescent="0.25">
      <c r="A27" s="3"/>
      <c r="B27" s="3"/>
      <c r="C27" s="3"/>
      <c r="D27" s="3"/>
      <c r="E27" s="3"/>
      <c r="F27" s="3"/>
      <c r="G27" s="3"/>
      <c r="J27" s="3"/>
      <c r="K27" s="3"/>
      <c r="L27" s="3"/>
      <c r="O27" s="17"/>
      <c r="P27" s="17"/>
    </row>
    <row r="28" spans="1:16" x14ac:dyDescent="0.25">
      <c r="A28" s="3"/>
      <c r="B28" s="3"/>
      <c r="C28" s="3"/>
      <c r="D28" s="3"/>
      <c r="E28" s="3"/>
      <c r="F28" s="3"/>
      <c r="G28" s="3"/>
      <c r="J28" s="3"/>
      <c r="K28" s="3"/>
      <c r="L28" s="3"/>
      <c r="O28" s="17"/>
      <c r="P28" s="17"/>
    </row>
    <row r="29" spans="1:16" x14ac:dyDescent="0.25">
      <c r="A29" s="3"/>
      <c r="B29" s="3"/>
      <c r="C29" s="3"/>
      <c r="D29" s="3"/>
      <c r="E29" s="3"/>
      <c r="F29" s="3"/>
      <c r="G29" s="3"/>
      <c r="J29" s="3"/>
      <c r="K29" s="3"/>
      <c r="L29" s="3"/>
      <c r="O29" s="17"/>
      <c r="P29" s="17"/>
    </row>
    <row r="30" spans="1:16" x14ac:dyDescent="0.25">
      <c r="K30" s="29"/>
      <c r="O30" s="17"/>
      <c r="P30" s="17"/>
    </row>
    <row r="31" spans="1:16" x14ac:dyDescent="0.25">
      <c r="K31" s="29"/>
      <c r="O31" s="17"/>
      <c r="P31" s="17"/>
    </row>
    <row r="32" spans="1:16" x14ac:dyDescent="0.25">
      <c r="K32" s="29"/>
      <c r="O32" s="17"/>
      <c r="P32" s="17"/>
    </row>
    <row r="33" spans="11:16" x14ac:dyDescent="0.25">
      <c r="K33" s="29"/>
      <c r="O33" s="17"/>
      <c r="P33" s="17"/>
    </row>
    <row r="34" spans="11:16" x14ac:dyDescent="0.25">
      <c r="O34" s="17"/>
      <c r="P34" s="17"/>
    </row>
    <row r="35" spans="11:16" x14ac:dyDescent="0.25">
      <c r="O35" s="17"/>
      <c r="P35" s="17"/>
    </row>
    <row r="36" spans="11:16" x14ac:dyDescent="0.25">
      <c r="O36" s="17"/>
      <c r="P36" s="17"/>
    </row>
    <row r="37" spans="11:16" x14ac:dyDescent="0.25">
      <c r="O37" s="17"/>
      <c r="P37" s="17"/>
    </row>
    <row r="38" spans="11:16" x14ac:dyDescent="0.25">
      <c r="O38" s="17"/>
      <c r="P38" s="17"/>
    </row>
    <row r="39" spans="11:16" x14ac:dyDescent="0.25">
      <c r="O39" s="17"/>
      <c r="P39" s="17"/>
    </row>
    <row r="40" spans="11:16" x14ac:dyDescent="0.25">
      <c r="O40" s="17"/>
      <c r="P40" s="17"/>
    </row>
    <row r="41" spans="11:16" x14ac:dyDescent="0.25">
      <c r="O41" s="17"/>
      <c r="P41" s="17"/>
    </row>
    <row r="42" spans="11:16" x14ac:dyDescent="0.25">
      <c r="O42" s="17"/>
      <c r="P42" s="17"/>
    </row>
    <row r="43" spans="11:16" x14ac:dyDescent="0.25">
      <c r="O43" s="17"/>
      <c r="P43" s="17"/>
    </row>
    <row r="44" spans="11:16" x14ac:dyDescent="0.25">
      <c r="O44" s="17"/>
      <c r="P44" s="17"/>
    </row>
    <row r="45" spans="11:16" x14ac:dyDescent="0.25">
      <c r="O45" s="17"/>
      <c r="P45" s="17"/>
    </row>
    <row r="46" spans="11:16" x14ac:dyDescent="0.25">
      <c r="O46" s="17"/>
      <c r="P46" s="17"/>
    </row>
    <row r="47" spans="11:16" x14ac:dyDescent="0.25">
      <c r="O47" s="17"/>
      <c r="P47" s="17"/>
    </row>
    <row r="48" spans="11:16" x14ac:dyDescent="0.25">
      <c r="O48" s="17"/>
      <c r="P48" s="17"/>
    </row>
    <row r="49" spans="15:16" x14ac:dyDescent="0.25">
      <c r="O49" s="17"/>
      <c r="P49" s="17"/>
    </row>
  </sheetData>
  <mergeCells count="26">
    <mergeCell ref="A3:L3"/>
    <mergeCell ref="L9:L11"/>
    <mergeCell ref="J9:J11"/>
    <mergeCell ref="K9:K11"/>
    <mergeCell ref="B4:L4"/>
    <mergeCell ref="C6:L6"/>
    <mergeCell ref="A6:B6"/>
    <mergeCell ref="C7:L7"/>
    <mergeCell ref="A7:B7"/>
    <mergeCell ref="A8:L8"/>
    <mergeCell ref="B9:C11"/>
    <mergeCell ref="A9:A11"/>
    <mergeCell ref="D9:D11"/>
    <mergeCell ref="E9:E11"/>
    <mergeCell ref="F10:F11"/>
    <mergeCell ref="A21:L21"/>
    <mergeCell ref="A20:L20"/>
    <mergeCell ref="A19:L19"/>
    <mergeCell ref="A18:L18"/>
    <mergeCell ref="I9:I11"/>
    <mergeCell ref="B13:C13"/>
    <mergeCell ref="G10:G11"/>
    <mergeCell ref="H10:H11"/>
    <mergeCell ref="A16:L16"/>
    <mergeCell ref="A15:L15"/>
    <mergeCell ref="A14:L14"/>
  </mergeCells>
  <pageMargins left="0" right="0" top="0" bottom="0" header="0" footer="0"/>
  <pageSetup paperSize="9"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customHeight="1" x14ac:dyDescent="0.25"/>
  <sheetData/>
  <pageMargins left="0.70000004768371604" right="0.70000004768371604" top="0.75" bottom="0.75" header="0.5" footer="0.5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Николаевна Денисова</dc:creator>
  <cp:lastModifiedBy>Баннов Максим Викторович</cp:lastModifiedBy>
  <cp:lastPrinted>2026-06-08T09:19:34Z</cp:lastPrinted>
  <dcterms:created xsi:type="dcterms:W3CDTF">2015-09-21T09:17:53Z</dcterms:created>
  <dcterms:modified xsi:type="dcterms:W3CDTF">2026-06-08T12:18:08Z</dcterms:modified>
</cp:coreProperties>
</file>