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5480" windowHeight="11640"/>
  </bookViews>
  <sheets>
    <sheet name="Лист1" sheetId="1" r:id="rId1"/>
  </sheets>
  <definedNames>
    <definedName name="_xlnm.Print_Area" localSheetId="0">Лист1!$A$1:$Q$9</definedName>
  </definedNames>
  <calcPr calcId="124519" refMode="R1C1"/>
</workbook>
</file>

<file path=xl/calcChain.xml><?xml version="1.0" encoding="utf-8"?>
<calcChain xmlns="http://schemas.openxmlformats.org/spreadsheetml/2006/main">
  <c r="F5" i="1"/>
  <c r="H5"/>
  <c r="J5"/>
  <c r="L5"/>
  <c r="F4" l="1"/>
  <c r="F6" s="1"/>
  <c r="N4"/>
  <c r="O4" s="1"/>
  <c r="P4" s="1"/>
  <c r="Q4" s="1"/>
  <c r="Q6" s="1"/>
  <c r="K4"/>
  <c r="L4" s="1"/>
  <c r="M4" s="1"/>
  <c r="J4"/>
  <c r="J6" s="1"/>
  <c r="H4"/>
  <c r="H6" s="1"/>
</calcChain>
</file>

<file path=xl/sharedStrings.xml><?xml version="1.0" encoding="utf-8"?>
<sst xmlns="http://schemas.openxmlformats.org/spreadsheetml/2006/main" count="30" uniqueCount="26">
  <si>
    <t>№ п/п</t>
  </si>
  <si>
    <t>Наименование</t>
  </si>
  <si>
    <t>единица измерения</t>
  </si>
  <si>
    <t>кол-во</t>
  </si>
  <si>
    <t>Поставщик №1</t>
  </si>
  <si>
    <t>Поставщик №2</t>
  </si>
  <si>
    <t>Поставщик №3</t>
  </si>
  <si>
    <t>Цена за ед., руб</t>
  </si>
  <si>
    <t>Стоимость, руб</t>
  </si>
  <si>
    <t>Средняя цена &lt;Ц&gt;, руб.</t>
  </si>
  <si>
    <t>Среднее квадратическое отклонение, σ</t>
  </si>
  <si>
    <t>Коэффициент вариации,  V</t>
  </si>
  <si>
    <t>Начальная цена контракта согласно проведенному расчету, руб</t>
  </si>
  <si>
    <t>Цена за единицу товара согласно проведенному расчету, руб.</t>
  </si>
  <si>
    <t>Предлагаемая стоимость товара, руб.</t>
  </si>
  <si>
    <t>Предлагаемая стоимость, руб.</t>
  </si>
  <si>
    <t>Приложение №1</t>
  </si>
  <si>
    <t>ИТОГО</t>
  </si>
  <si>
    <t>Главный механик ЭМО</t>
  </si>
  <si>
    <t>майор внутренней службы</t>
  </si>
  <si>
    <t>ед</t>
  </si>
  <si>
    <t>ООО "Акцент Авто-М"</t>
  </si>
  <si>
    <t>ООО "УралТехЦентр"</t>
  </si>
  <si>
    <t>Комплекс мероприятий по техническому обслуживанию состоящий из: мероприятия в рамках регламента ТО-4 ( А,Б), проверка и регулировка угла установки передних колес, антикоррозийная обработка кузова, замена высоковольтных проводов, промывка радиаторов охлаждения и кондиционера со съемом радиаторов, замена охлаждающей жидкости, промывка испарителя кондиционера пенным очистителем, мойка двигателя и подкапотного пространства.</t>
  </si>
  <si>
    <t>ГК Сатурн</t>
  </si>
  <si>
    <t>Т.Д. Черкашина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</si>
</sst>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XO Thames"/>
      <family val="1"/>
      <charset val="204"/>
    </font>
    <font>
      <sz val="11"/>
      <color theme="1"/>
      <name val="XO Thames"/>
      <family val="1"/>
      <charset val="204"/>
    </font>
    <font>
      <sz val="10"/>
      <name val="XO Thames"/>
      <family val="1"/>
      <charset val="204"/>
    </font>
    <font>
      <sz val="11"/>
      <name val="XO Thames"/>
      <family val="1"/>
      <charset val="204"/>
    </font>
    <font>
      <sz val="12"/>
      <color theme="1"/>
      <name val="XO Thames"/>
      <family val="1"/>
      <charset val="204"/>
    </font>
    <font>
      <sz val="13"/>
      <color theme="1"/>
      <name val="XO Thames"/>
      <family val="1"/>
      <charset val="204"/>
    </font>
    <font>
      <sz val="10"/>
      <color indexed="8"/>
      <name val="XO Thames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/>
    <xf numFmtId="0" fontId="2" fillId="0" borderId="7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10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5" fillId="0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4" fontId="2" fillId="2" borderId="1" xfId="0" applyNumberFormat="1" applyFont="1" applyFill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right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/>
    <xf numFmtId="4" fontId="8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"/>
  <sheetViews>
    <sheetView tabSelected="1" view="pageBreakPreview" zoomScaleNormal="70" zoomScaleSheetLayoutView="100" workbookViewId="0">
      <selection activeCell="B4" sqref="B4"/>
    </sheetView>
  </sheetViews>
  <sheetFormatPr defaultRowHeight="14.25"/>
  <cols>
    <col min="1" max="1" width="4.7109375" style="9" customWidth="1"/>
    <col min="2" max="2" width="61" style="9" customWidth="1"/>
    <col min="3" max="3" width="11.140625" style="9" customWidth="1"/>
    <col min="4" max="4" width="8.140625" style="9" customWidth="1"/>
    <col min="5" max="5" width="9.7109375" style="9" bestFit="1" customWidth="1"/>
    <col min="6" max="6" width="10.85546875" style="9" customWidth="1"/>
    <col min="7" max="7" width="9.42578125" style="9" customWidth="1"/>
    <col min="8" max="8" width="11.42578125" style="9" customWidth="1"/>
    <col min="9" max="9" width="9.7109375" style="9" bestFit="1" customWidth="1"/>
    <col min="10" max="10" width="12.7109375" style="9" customWidth="1"/>
    <col min="11" max="11" width="10" style="9" bestFit="1" customWidth="1"/>
    <col min="12" max="12" width="9.28515625" style="9" bestFit="1" customWidth="1"/>
    <col min="13" max="13" width="9.7109375" style="9" customWidth="1"/>
    <col min="14" max="14" width="12.42578125" style="9" customWidth="1"/>
    <col min="15" max="15" width="9.7109375" style="9" customWidth="1"/>
    <col min="16" max="16" width="9.7109375" style="9" bestFit="1" customWidth="1"/>
    <col min="17" max="17" width="12.7109375" style="9" customWidth="1"/>
    <col min="18" max="16384" width="9.140625" style="9"/>
  </cols>
  <sheetData>
    <row r="1" spans="1:18" ht="15" customHeight="1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4"/>
      <c r="G1" s="3" t="s">
        <v>5</v>
      </c>
      <c r="H1" s="4"/>
      <c r="I1" s="3" t="s">
        <v>6</v>
      </c>
      <c r="J1" s="4"/>
      <c r="K1" s="5"/>
      <c r="L1" s="5"/>
      <c r="M1" s="5"/>
      <c r="N1" s="5"/>
      <c r="O1" s="6" t="s">
        <v>16</v>
      </c>
      <c r="P1" s="7"/>
      <c r="Q1" s="8"/>
    </row>
    <row r="2" spans="1:18" ht="87" customHeight="1">
      <c r="A2" s="10"/>
      <c r="B2" s="10"/>
      <c r="C2" s="10"/>
      <c r="D2" s="10"/>
      <c r="E2" s="11" t="s">
        <v>21</v>
      </c>
      <c r="F2" s="4"/>
      <c r="G2" s="11" t="s">
        <v>22</v>
      </c>
      <c r="H2" s="4"/>
      <c r="I2" s="11" t="s">
        <v>24</v>
      </c>
      <c r="J2" s="4"/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12"/>
    </row>
    <row r="3" spans="1:18" ht="30.75" customHeight="1">
      <c r="A3" s="13"/>
      <c r="B3" s="13"/>
      <c r="C3" s="13"/>
      <c r="D3" s="13"/>
      <c r="E3" s="14" t="s">
        <v>7</v>
      </c>
      <c r="F3" s="14" t="s">
        <v>8</v>
      </c>
      <c r="G3" s="14" t="s">
        <v>7</v>
      </c>
      <c r="H3" s="14" t="s">
        <v>8</v>
      </c>
      <c r="I3" s="14" t="s">
        <v>7</v>
      </c>
      <c r="J3" s="14" t="s">
        <v>8</v>
      </c>
      <c r="K3" s="13"/>
      <c r="L3" s="13"/>
      <c r="M3" s="13"/>
      <c r="N3" s="13"/>
      <c r="O3" s="13"/>
      <c r="P3" s="13"/>
      <c r="Q3" s="13"/>
      <c r="R3" s="12"/>
    </row>
    <row r="4" spans="1:18" ht="130.5" customHeight="1">
      <c r="A4" s="14">
        <v>1</v>
      </c>
      <c r="B4" s="15" t="s">
        <v>23</v>
      </c>
      <c r="C4" s="16" t="s">
        <v>20</v>
      </c>
      <c r="D4" s="17">
        <v>1</v>
      </c>
      <c r="E4" s="34">
        <v>71328</v>
      </c>
      <c r="F4" s="18">
        <f>E4*D4</f>
        <v>71328</v>
      </c>
      <c r="G4" s="34">
        <v>71590</v>
      </c>
      <c r="H4" s="18">
        <f>G4*D4</f>
        <v>71590</v>
      </c>
      <c r="I4" s="34">
        <v>71328</v>
      </c>
      <c r="J4" s="18">
        <f>I4*D4</f>
        <v>71328</v>
      </c>
      <c r="K4" s="18">
        <f>ROUND((E4+G4+I4)/3,2)</f>
        <v>71415.33</v>
      </c>
      <c r="L4" s="16">
        <f>SQRT(((E4-K4)^2+(G4-K4)^2+(I4-K4)^2)/2)</f>
        <v>151.26577058277263</v>
      </c>
      <c r="M4" s="19">
        <f>L4/K4</f>
        <v>2.1181134440290709E-3</v>
      </c>
      <c r="N4" s="18">
        <f>ROUND((E4+G4+I4)/3,2)*D4</f>
        <v>71415.33</v>
      </c>
      <c r="O4" s="34">
        <f>N4/D4</f>
        <v>71415.33</v>
      </c>
      <c r="P4" s="34">
        <f>ROUND(O4,2)</f>
        <v>71415.33</v>
      </c>
      <c r="Q4" s="18">
        <f>P4*D4</f>
        <v>71415.33</v>
      </c>
    </row>
    <row r="5" spans="1:18" ht="15" hidden="1" customHeight="1">
      <c r="A5" s="20">
        <v>2</v>
      </c>
      <c r="B5" s="21"/>
      <c r="C5" s="22"/>
      <c r="D5" s="23"/>
      <c r="E5" s="24"/>
      <c r="F5" s="24">
        <f>E5*D5</f>
        <v>0</v>
      </c>
      <c r="G5" s="24"/>
      <c r="H5" s="24">
        <f>G5*D5</f>
        <v>0</v>
      </c>
      <c r="I5" s="24"/>
      <c r="J5" s="24">
        <f>I5*D5</f>
        <v>0</v>
      </c>
      <c r="K5" s="24"/>
      <c r="L5" s="22">
        <f>SQRT(((E5-K5)^2+(G5-K5)^2+(I5-K5)^2)/2)</f>
        <v>0</v>
      </c>
      <c r="M5" s="25"/>
      <c r="N5" s="24"/>
      <c r="O5" s="24"/>
      <c r="P5" s="24"/>
      <c r="Q5" s="24"/>
    </row>
    <row r="6" spans="1:18">
      <c r="A6" s="26"/>
      <c r="B6" s="27" t="s">
        <v>17</v>
      </c>
      <c r="C6" s="22"/>
      <c r="D6" s="28">
        <v>1</v>
      </c>
      <c r="E6" s="24"/>
      <c r="F6" s="24">
        <f>F4+F5</f>
        <v>71328</v>
      </c>
      <c r="G6" s="24"/>
      <c r="H6" s="24">
        <f>H4+H5</f>
        <v>71590</v>
      </c>
      <c r="I6" s="24"/>
      <c r="J6" s="24">
        <f>J4+J5</f>
        <v>71328</v>
      </c>
      <c r="K6" s="24"/>
      <c r="L6" s="22"/>
      <c r="M6" s="25"/>
      <c r="N6" s="24"/>
      <c r="O6" s="24"/>
      <c r="P6" s="24"/>
      <c r="Q6" s="24">
        <f>Q4+Q5</f>
        <v>71415.33</v>
      </c>
    </row>
    <row r="7" spans="1:18" ht="15">
      <c r="H7" s="29"/>
    </row>
    <row r="8" spans="1:18" ht="16.5">
      <c r="A8" s="30" t="s">
        <v>18</v>
      </c>
      <c r="B8" s="30"/>
      <c r="I8" s="31"/>
    </row>
    <row r="9" spans="1:18" ht="16.5">
      <c r="A9" s="30" t="s">
        <v>19</v>
      </c>
      <c r="B9" s="30"/>
      <c r="I9" s="32"/>
      <c r="P9" s="33" t="s">
        <v>25</v>
      </c>
      <c r="Q9" s="33"/>
    </row>
  </sheetData>
  <mergeCells count="6">
    <mergeCell ref="E2:F2"/>
    <mergeCell ref="G2:H2"/>
    <mergeCell ref="I2:J2"/>
    <mergeCell ref="I1:J1"/>
    <mergeCell ref="G1:H1"/>
    <mergeCell ref="E1:F1"/>
  </mergeCells>
  <phoneticPr fontId="1" type="noConversion"/>
  <pageMargins left="0.78740157480314965" right="0.51181102362204722" top="0.78740157480314965" bottom="0.78740157480314965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Алина</dc:creator>
  <cp:lastModifiedBy>ЭМО</cp:lastModifiedBy>
  <cp:lastPrinted>2026-06-25T19:09:28Z</cp:lastPrinted>
  <dcterms:created xsi:type="dcterms:W3CDTF">2015-07-20T10:42:37Z</dcterms:created>
  <dcterms:modified xsi:type="dcterms:W3CDTF">2026-06-26T03:08:26Z</dcterms:modified>
</cp:coreProperties>
</file>