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m-s01\Юрист\ДОГОВОРЫ\! Березка\Бензин\2026.07.21-2027.30.04 10 мес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7" i="1" l="1"/>
  <c r="I17" i="1" l="1"/>
  <c r="J17" i="1" s="1"/>
  <c r="G17" i="1" l="1"/>
  <c r="G18" i="1" s="1"/>
  <c r="J18" i="1"/>
  <c r="E20" i="1" l="1"/>
</calcChain>
</file>

<file path=xl/sharedStrings.xml><?xml version="1.0" encoding="utf-8"?>
<sst xmlns="http://schemas.openxmlformats.org/spreadsheetml/2006/main" count="29" uniqueCount="29">
  <si>
    <t>Обоснование начальной (максимальной) цены контракта на поставку нефтепродуктов</t>
  </si>
  <si>
    <t>Наименование заказчика:</t>
  </si>
  <si>
    <t xml:space="preserve">Используемый метод определения НМЦК: </t>
  </si>
  <si>
    <t>№ п/п</t>
  </si>
  <si>
    <t>Наименование объекта закупки</t>
  </si>
  <si>
    <t>Ед. изм.</t>
  </si>
  <si>
    <t>цена за ед., руб.</t>
  </si>
  <si>
    <t>сумма, руб.</t>
  </si>
  <si>
    <t>литр</t>
  </si>
  <si>
    <t>ИТОГО</t>
  </si>
  <si>
    <t>Дата расчета НМЦК:</t>
  </si>
  <si>
    <t xml:space="preserve">Начальная (максимальная) цена контракта устанавливается в размере  </t>
  </si>
  <si>
    <t>Кол-во товара</t>
  </si>
  <si>
    <t>Период поставки(N), мес.</t>
  </si>
  <si>
    <t>иной, в соовтетствиис приказом ФАС России от 22.11.2024 № 894/24</t>
  </si>
  <si>
    <t>Расчет НМЦК:</t>
  </si>
  <si>
    <t>Источник информации</t>
  </si>
  <si>
    <t>Цена за единицу, руб.
(гр6*гр8)</t>
  </si>
  <si>
    <t>Расчет НМЦК, рублей
(гр3*гр9)</t>
  </si>
  <si>
    <t xml:space="preserve">К-нт отвлечения денежных средств  Кодс  (Кцб/100)/12*N + 1
</t>
  </si>
  <si>
    <t xml:space="preserve">Основные характеристики объекта закупки: </t>
  </si>
  <si>
    <t>в соответствии с описанием объекта закупки (техническим заданием)</t>
  </si>
  <si>
    <t>рублей</t>
  </si>
  <si>
    <t>Пунктом 7 Приказа ФАС России установлено:
Дополнительно с учетом условий поставки Товара, в том числе сроков и объемов поставки, наличия авансирования, порядка расчетов за поставленный Товар, могут применяться коэффициенты стоимости отвлечения денежных средств при предоставлении отсрочки платежа в размере текущей ставки рефинансирования Банка России и коэффициент перехода на сезонный вид продукции, рассчитанный на основании статистических данных аналогичного периода поставки предыдущего года:
Кодс = (Кцб/100)/12*N + 1
Где Кодс – коэффициент отвлечения денежных средств
Кцб –ключевая ставка на момент расчета, %
N - количеством месяцев поставки или количество месяцев исполнения контракта</t>
  </si>
  <si>
    <t>Ключевая ставка,% (Кцб):</t>
  </si>
  <si>
    <t xml:space="preserve">https://rosstat.gov.ru/storage/mediabank/107_15-07-2026.html </t>
  </si>
  <si>
    <t xml:space="preserve">Бензин автомобильный (розничная реализация) 
(АИ-92) </t>
  </si>
  <si>
    <t>Ответственный исполнитель: контрактный управляющий ________________________ /О.Б. Макарова /</t>
  </si>
  <si>
    <t>Красноярское МТУ Росавиации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</si>
</sst>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2" borderId="0" applyNumberFormat="0" applyBorder="0" applyAlignment="0" applyProtection="0"/>
  </cellStyleXfs>
  <cellXfs count="41">
    <xf numFmtId="0" fontId="0" fillId="0" borderId="0" xfId="0"/>
    <xf numFmtId="0" fontId="1" fillId="0" borderId="0" xfId="2" applyFont="1" applyFill="1" applyProtection="1"/>
    <xf numFmtId="0" fontId="1" fillId="0" borderId="0" xfId="0" applyFont="1" applyFill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>
      <alignment horizontal="distributed" vertical="top" shrinkToFit="1"/>
    </xf>
    <xf numFmtId="0" fontId="1" fillId="0" borderId="0" xfId="0" applyFont="1" applyFill="1" applyBorder="1" applyAlignment="1" applyProtection="1">
      <alignment shrinkToFit="1"/>
    </xf>
    <xf numFmtId="0" fontId="1" fillId="0" borderId="7" xfId="0" applyFont="1" applyFill="1" applyBorder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2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justify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Protection="1">
      <protection locked="0"/>
    </xf>
    <xf numFmtId="4" fontId="3" fillId="0" borderId="0" xfId="0" applyNumberFormat="1" applyFont="1" applyFill="1" applyProtection="1">
      <protection locked="0"/>
    </xf>
    <xf numFmtId="0" fontId="1" fillId="0" borderId="0" xfId="0" applyFont="1" applyFill="1" applyAlignment="1" applyProtection="1"/>
    <xf numFmtId="0" fontId="1" fillId="0" borderId="0" xfId="0" applyFont="1" applyFill="1" applyAlignment="1" applyProtection="1">
      <alignment vertical="center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2" fontId="1" fillId="0" borderId="7" xfId="2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Alignment="1" applyProtection="1">
      <alignment horizontal="left" wrapText="1"/>
      <protection locked="0"/>
    </xf>
    <xf numFmtId="0" fontId="1" fillId="0" borderId="0" xfId="0" applyFont="1" applyFill="1" applyAlignment="1" applyProtection="1">
      <alignment horizontal="left" wrapText="1"/>
      <protection locked="0"/>
    </xf>
    <xf numFmtId="0" fontId="3" fillId="0" borderId="0" xfId="0" applyFont="1" applyFill="1" applyAlignment="1" applyProtection="1">
      <alignment horizontal="center"/>
    </xf>
    <xf numFmtId="0" fontId="1" fillId="3" borderId="7" xfId="0" applyFont="1" applyFill="1" applyBorder="1" applyAlignment="1" applyProtection="1">
      <alignment vertical="top" wrapText="1"/>
      <protection locked="0"/>
    </xf>
    <xf numFmtId="14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6" xfId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</cellXfs>
  <cellStyles count="3">
    <cellStyle name="Гиперссылка" xfId="1" builtinId="8"/>
    <cellStyle name="Обычный" xfId="0" builtinId="0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stat.gov.ru/storage/mediabank/107_15-07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topLeftCell="A7" zoomScaleNormal="100" workbookViewId="0">
      <selection activeCell="C4" sqref="C4"/>
    </sheetView>
  </sheetViews>
  <sheetFormatPr defaultColWidth="9.140625" defaultRowHeight="15" x14ac:dyDescent="0.25"/>
  <cols>
    <col min="1" max="1" width="9.140625" style="2"/>
    <col min="2" max="2" width="43.7109375" style="2" customWidth="1"/>
    <col min="3" max="3" width="10.5703125" style="2" customWidth="1"/>
    <col min="4" max="4" width="8.85546875" style="2" customWidth="1"/>
    <col min="5" max="5" width="14" style="2" customWidth="1"/>
    <col min="6" max="6" width="9.140625" style="2" customWidth="1"/>
    <col min="7" max="7" width="12.7109375" style="2" customWidth="1"/>
    <col min="8" max="8" width="17.28515625" style="2" customWidth="1"/>
    <col min="9" max="9" width="13.42578125" style="2" customWidth="1"/>
    <col min="10" max="10" width="15.5703125" style="2" customWidth="1"/>
    <col min="11" max="11" width="10.7109375" style="2" customWidth="1"/>
    <col min="12" max="16384" width="9.140625" style="2"/>
  </cols>
  <sheetData>
    <row r="1" spans="1:14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3" spans="1:14" ht="30" customHeight="1" x14ac:dyDescent="0.25">
      <c r="A3" s="22" t="s">
        <v>1</v>
      </c>
      <c r="C3" s="30" t="s">
        <v>28</v>
      </c>
      <c r="D3" s="30"/>
      <c r="E3" s="30"/>
      <c r="F3" s="30"/>
      <c r="G3" s="30"/>
      <c r="H3" s="30"/>
      <c r="I3" s="30"/>
      <c r="J3" s="30"/>
    </row>
    <row r="5" spans="1:14" x14ac:dyDescent="0.25">
      <c r="A5" s="2" t="s">
        <v>2</v>
      </c>
      <c r="C5" s="3" t="s">
        <v>14</v>
      </c>
      <c r="D5" s="3"/>
      <c r="E5" s="3"/>
      <c r="F5" s="3"/>
      <c r="G5" s="3"/>
      <c r="H5" s="3"/>
      <c r="I5" s="6"/>
      <c r="J5" s="6"/>
      <c r="K5" s="4"/>
      <c r="L5" s="5"/>
      <c r="M5" s="5"/>
      <c r="N5" s="5"/>
    </row>
    <row r="6" spans="1:14" x14ac:dyDescent="0.25">
      <c r="C6" s="21"/>
      <c r="D6" s="21"/>
      <c r="E6" s="21"/>
      <c r="F6" s="21"/>
      <c r="G6" s="21"/>
      <c r="H6" s="21"/>
    </row>
    <row r="7" spans="1:14" x14ac:dyDescent="0.25">
      <c r="A7" s="2" t="s">
        <v>20</v>
      </c>
      <c r="C7" s="3" t="s">
        <v>21</v>
      </c>
      <c r="D7" s="3"/>
      <c r="E7" s="3"/>
      <c r="F7" s="3"/>
      <c r="G7" s="3"/>
      <c r="H7" s="3"/>
      <c r="I7" s="6"/>
      <c r="J7" s="6"/>
    </row>
    <row r="8" spans="1:14" x14ac:dyDescent="0.25">
      <c r="C8" s="21"/>
      <c r="D8" s="21"/>
      <c r="E8" s="21"/>
      <c r="F8" s="21"/>
      <c r="G8" s="21"/>
      <c r="H8" s="21"/>
    </row>
    <row r="9" spans="1:14" x14ac:dyDescent="0.25">
      <c r="A9" s="1" t="s">
        <v>24</v>
      </c>
      <c r="B9" s="1"/>
      <c r="C9" s="26">
        <v>14.25</v>
      </c>
    </row>
    <row r="11" spans="1:14" x14ac:dyDescent="0.25">
      <c r="A11" s="2" t="s">
        <v>10</v>
      </c>
      <c r="C11" s="31">
        <v>46224</v>
      </c>
      <c r="D11" s="32"/>
    </row>
    <row r="12" spans="1:14" x14ac:dyDescent="0.25">
      <c r="A12" s="2" t="s">
        <v>15</v>
      </c>
    </row>
    <row r="13" spans="1:14" x14ac:dyDescent="0.25">
      <c r="A13" s="36" t="s">
        <v>3</v>
      </c>
      <c r="B13" s="35" t="s">
        <v>4</v>
      </c>
      <c r="C13" s="35" t="s">
        <v>12</v>
      </c>
      <c r="D13" s="35" t="s">
        <v>5</v>
      </c>
      <c r="E13" s="36" t="s">
        <v>13</v>
      </c>
      <c r="F13" s="35" t="s">
        <v>16</v>
      </c>
      <c r="G13" s="35"/>
      <c r="H13" s="40" t="s">
        <v>19</v>
      </c>
      <c r="I13" s="35" t="s">
        <v>17</v>
      </c>
      <c r="J13" s="35" t="s">
        <v>18</v>
      </c>
    </row>
    <row r="14" spans="1:14" ht="40.5" customHeight="1" x14ac:dyDescent="0.25">
      <c r="A14" s="37"/>
      <c r="B14" s="35"/>
      <c r="C14" s="35"/>
      <c r="D14" s="39"/>
      <c r="E14" s="37"/>
      <c r="F14" s="34" t="s">
        <v>25</v>
      </c>
      <c r="G14" s="35"/>
      <c r="H14" s="40"/>
      <c r="I14" s="35"/>
      <c r="J14" s="35"/>
    </row>
    <row r="15" spans="1:14" ht="30" customHeight="1" x14ac:dyDescent="0.25">
      <c r="A15" s="38"/>
      <c r="B15" s="35"/>
      <c r="C15" s="35"/>
      <c r="D15" s="35"/>
      <c r="E15" s="38"/>
      <c r="F15" s="7" t="s">
        <v>6</v>
      </c>
      <c r="G15" s="7" t="s">
        <v>7</v>
      </c>
      <c r="H15" s="40"/>
      <c r="I15" s="35"/>
      <c r="J15" s="35"/>
    </row>
    <row r="16" spans="1:14" x14ac:dyDescent="0.25">
      <c r="A16" s="7">
        <v>1</v>
      </c>
      <c r="B16" s="7">
        <v>2</v>
      </c>
      <c r="C16" s="7">
        <v>3</v>
      </c>
      <c r="D16" s="7">
        <v>4</v>
      </c>
      <c r="E16" s="8">
        <v>5</v>
      </c>
      <c r="F16" s="9">
        <v>6</v>
      </c>
      <c r="G16" s="7">
        <v>7</v>
      </c>
      <c r="H16" s="7">
        <v>8</v>
      </c>
      <c r="I16" s="9">
        <v>9</v>
      </c>
      <c r="J16" s="7">
        <v>10</v>
      </c>
    </row>
    <row r="17" spans="1:10" ht="30.75" customHeight="1" x14ac:dyDescent="0.25">
      <c r="A17" s="7">
        <v>1</v>
      </c>
      <c r="B17" s="16" t="s">
        <v>26</v>
      </c>
      <c r="C17" s="23">
        <v>1000</v>
      </c>
      <c r="D17" s="17" t="s">
        <v>8</v>
      </c>
      <c r="E17" s="17">
        <v>10</v>
      </c>
      <c r="F17" s="18">
        <v>75.72</v>
      </c>
      <c r="G17" s="10">
        <f>C17*F17</f>
        <v>75720</v>
      </c>
      <c r="H17" s="11">
        <f>(C9/100)/12*E17+1</f>
        <v>1.1187499999999999</v>
      </c>
      <c r="I17" s="12">
        <f>ROUNDDOWN(F17*H17,2)</f>
        <v>84.71</v>
      </c>
      <c r="J17" s="10">
        <f>I17*C17</f>
        <v>84710</v>
      </c>
    </row>
    <row r="18" spans="1:10" x14ac:dyDescent="0.25">
      <c r="A18" s="33" t="s">
        <v>9</v>
      </c>
      <c r="B18" s="33"/>
      <c r="C18" s="33"/>
      <c r="D18" s="33"/>
      <c r="E18" s="13"/>
      <c r="F18" s="13"/>
      <c r="G18" s="14">
        <f>SUM(G17:G17)</f>
        <v>75720</v>
      </c>
      <c r="H18" s="14"/>
      <c r="I18" s="15"/>
      <c r="J18" s="14">
        <f>SUM(J17:J17)</f>
        <v>84710</v>
      </c>
    </row>
    <row r="20" spans="1:10" s="19" customFormat="1" x14ac:dyDescent="0.25">
      <c r="A20" s="19" t="s">
        <v>11</v>
      </c>
      <c r="E20" s="20">
        <f>J18</f>
        <v>84710</v>
      </c>
      <c r="F20" s="19" t="s">
        <v>22</v>
      </c>
    </row>
    <row r="21" spans="1:10" s="19" customFormat="1" x14ac:dyDescent="0.25"/>
    <row r="22" spans="1:10" s="19" customFormat="1" x14ac:dyDescent="0.25">
      <c r="A22" s="24" t="s">
        <v>27</v>
      </c>
      <c r="B22" s="24"/>
      <c r="C22" s="24"/>
      <c r="D22" s="24"/>
      <c r="E22" s="24"/>
      <c r="F22" s="24"/>
      <c r="G22" s="25"/>
      <c r="H22" s="25"/>
      <c r="I22" s="25"/>
    </row>
    <row r="23" spans="1:10" s="19" customFormat="1" x14ac:dyDescent="0.25"/>
    <row r="24" spans="1:10" s="19" customFormat="1" ht="113.25" customHeight="1" x14ac:dyDescent="0.25">
      <c r="B24" s="27" t="s">
        <v>23</v>
      </c>
      <c r="C24" s="28"/>
      <c r="D24" s="28"/>
      <c r="E24" s="28"/>
      <c r="F24" s="28"/>
      <c r="G24" s="28"/>
      <c r="H24" s="28"/>
    </row>
    <row r="25" spans="1:10" s="19" customFormat="1" x14ac:dyDescent="0.25"/>
    <row r="26" spans="1:10" s="19" customFormat="1" x14ac:dyDescent="0.25"/>
    <row r="27" spans="1:10" s="19" customFormat="1" x14ac:dyDescent="0.25"/>
    <row r="28" spans="1:10" s="19" customFormat="1" x14ac:dyDescent="0.25"/>
    <row r="29" spans="1:10" s="19" customFormat="1" x14ac:dyDescent="0.25"/>
    <row r="30" spans="1:10" s="19" customFormat="1" x14ac:dyDescent="0.25"/>
    <row r="31" spans="1:10" s="19" customFormat="1" x14ac:dyDescent="0.25"/>
    <row r="32" spans="1:10" s="19" customFormat="1" x14ac:dyDescent="0.25"/>
  </sheetData>
  <mergeCells count="15">
    <mergeCell ref="B24:H24"/>
    <mergeCell ref="A1:J1"/>
    <mergeCell ref="C3:J3"/>
    <mergeCell ref="C11:D11"/>
    <mergeCell ref="A18:D18"/>
    <mergeCell ref="F14:G14"/>
    <mergeCell ref="A13:A15"/>
    <mergeCell ref="B13:B15"/>
    <mergeCell ref="C13:C15"/>
    <mergeCell ref="D13:D15"/>
    <mergeCell ref="F13:G13"/>
    <mergeCell ref="H13:H15"/>
    <mergeCell ref="I13:I15"/>
    <mergeCell ref="J13:J15"/>
    <mergeCell ref="E13:E15"/>
  </mergeCells>
  <hyperlinks>
    <hyperlink ref="F14" r:id="rId1"/>
  </hyperlinks>
  <pageMargins left="0.25" right="0.25" top="0.75" bottom="0.75" header="0.3" footer="0.3"/>
  <pageSetup paperSize="9" scale="9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Арина Артуровна Клименко</dc:creator>
  <cp:lastModifiedBy>makarovaob</cp:lastModifiedBy>
  <cp:lastPrinted>2025-11-12T01:34:32Z</cp:lastPrinted>
  <dcterms:created xsi:type="dcterms:W3CDTF">2025-02-05T07:31:27Z</dcterms:created>
  <dcterms:modified xsi:type="dcterms:W3CDTF">2026-07-21T04:21:32Z</dcterms:modified>
</cp:coreProperties>
</file>