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showHorizontalScroll="0" showVerticalScroll="0" showSheetTabs="0" xWindow="0" yWindow="0" windowWidth="25200" windowHeight="12300"/>
  </bookViews>
  <sheets>
    <sheet name="Лист3" sheetId="4" r:id="rId1"/>
    <sheet name="Лист1" sheetId="5" r:id="rId2"/>
  </sheets>
  <definedNames>
    <definedName name="_xlnm._FilterDatabase" localSheetId="0" hidden="1">Лист3!$A$5:$Q$6</definedName>
    <definedName name="_xlnm.Print_Area" localSheetId="0">Лист3!$A$1:$Q$15</definedName>
  </definedNames>
  <calcPr calcId="162913" refMode="R1C1"/>
</workbook>
</file>

<file path=xl/calcChain.xml><?xml version="1.0" encoding="utf-8"?>
<calcChain xmlns="http://schemas.openxmlformats.org/spreadsheetml/2006/main">
  <c r="N10" i="4" l="1"/>
  <c r="O10" i="4" s="1"/>
  <c r="P10" i="4" s="1"/>
  <c r="Q10" i="4" s="1"/>
  <c r="K10" i="4"/>
  <c r="L10" i="4" s="1"/>
  <c r="M10" i="4" s="1"/>
  <c r="N9" i="4"/>
  <c r="O9" i="4" s="1"/>
  <c r="P9" i="4" s="1"/>
  <c r="Q9" i="4" s="1"/>
  <c r="K9" i="4"/>
  <c r="L9" i="4" s="1"/>
  <c r="M9" i="4" s="1"/>
  <c r="K7" i="4" l="1"/>
  <c r="K8" i="4"/>
  <c r="N8" i="4" l="1"/>
  <c r="O8" i="4" s="1"/>
  <c r="P8" i="4" s="1"/>
  <c r="Q8" i="4" s="1"/>
  <c r="L8" i="4"/>
  <c r="M8" i="4" s="1"/>
  <c r="L7" i="4" l="1"/>
  <c r="M7" i="4" s="1"/>
  <c r="N7" i="4"/>
  <c r="O7" i="4" s="1"/>
  <c r="P7" i="4" s="1"/>
  <c r="Q7" i="4" s="1"/>
  <c r="Q11" i="4" l="1"/>
  <c r="D12" i="4"/>
</calcChain>
</file>

<file path=xl/sharedStrings.xml><?xml version="1.0" encoding="utf-8"?>
<sst xmlns="http://schemas.openxmlformats.org/spreadsheetml/2006/main" count="53" uniqueCount="50">
  <si>
    <t>ОБОСНОВАНИЕ НАЧАЛЬНОЙ (МАКСИМАЛЬНОЙ) ЦЕНЫ КОНТРАКТА</t>
  </si>
  <si>
    <t>№</t>
  </si>
  <si>
    <t>Наименование предмета контракта</t>
  </si>
  <si>
    <t>Ед. изм</t>
  </si>
  <si>
    <t xml:space="preserve">Кол-во </t>
  </si>
  <si>
    <t>Коммерческие предложения (руб.)</t>
  </si>
  <si>
    <t>Однородность совокупности значений выявленных цен, используемых в расчете Н(М)ЦК, ЦКЕП</t>
  </si>
  <si>
    <t>Н(М)ЦК, определяемая методом сопоставимых рыночных цен (анализа рынка)*</t>
  </si>
  <si>
    <t xml:space="preserve">Средняя арифметическая цена за единицу     &lt;ц&gt; </t>
  </si>
  <si>
    <t>Среднее квадратичное отклонение</t>
  </si>
  <si>
    <t>Цена за единицу изм. (руб.)</t>
  </si>
  <si>
    <t>Цена за единицу изм. с округлением до сотых долей после запятой (руб.)</t>
  </si>
  <si>
    <t>Н(М)ЦК, контракта с учетом округления цены за единицу (руб.)</t>
  </si>
  <si>
    <t>В результате проведенного расчета НМЦК составила:</t>
  </si>
  <si>
    <t>рублей</t>
  </si>
  <si>
    <t xml:space="preserve">Рассчет НМЦК произвел: </t>
  </si>
  <si>
    <t>Расчет Н(М)ЦК по формуле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</si>
  <si>
    <r>
      <t xml:space="preserve">коэффициент вариации цен V (%)           </t>
    </r>
    <r>
      <rPr>
        <i/>
        <sz val="14"/>
        <color theme="1" tint="4.9989318521683403E-2"/>
        <rFont val="Times New Roman"/>
        <family val="1"/>
        <charset val="204"/>
      </rPr>
      <t xml:space="preserve">                   (не должен превышать 33%)</t>
    </r>
  </si>
  <si>
    <t>ОКПД2/КТРУ</t>
  </si>
  <si>
    <t>шт</t>
  </si>
  <si>
    <t>телефон 7(978) 733 77 11</t>
  </si>
  <si>
    <t>Руководитель СМТО</t>
  </si>
  <si>
    <t>Поляк С.Е.</t>
  </si>
  <si>
    <t>Электрочайник</t>
  </si>
  <si>
    <t>Микроволновая печь</t>
  </si>
  <si>
    <t>Холодильник бытовой</t>
  </si>
  <si>
    <t>27.51.24.110</t>
  </si>
  <si>
    <t>Обогреватели</t>
  </si>
  <si>
    <t xml:space="preserve"> Начальная (максимальная) цена контракта на поставку электроприборов, определена методом сопоставимых рыночных цен как среднее арифметическое коммерческих предложений организаций, осуществляющих предоставления услуг, поставку товара.</t>
  </si>
  <si>
    <t xml:space="preserve">27.51.27.000 </t>
  </si>
  <si>
    <t xml:space="preserve">27.51.11.110 </t>
  </si>
  <si>
    <t>25.21.11.160</t>
  </si>
  <si>
    <t>Дата подготовки обоснования: 25.05.2026г</t>
  </si>
  <si>
    <t>Коммерческое предложение №1 *скрин</t>
  </si>
  <si>
    <t>Коммерческое предложение №2 **скрин</t>
  </si>
  <si>
    <t>Коммерческое предложение №3 ***скрин</t>
  </si>
  <si>
    <t>* строка 1 скрин от 25.05.2026 15:18</t>
  </si>
  <si>
    <t>** строка 1 скрин от 25.05.2026 15:20</t>
  </si>
  <si>
    <t>*** строка 1 скрин от 25.05.2026 17:02</t>
  </si>
  <si>
    <t>* строка 2 скрин от 25.05.2026 15:39</t>
  </si>
  <si>
    <t>*** строка 2 скрин от 25.05.2026 15:37</t>
  </si>
  <si>
    <t>** строка 2 скрин от 25.05.2026 15:38</t>
  </si>
  <si>
    <t>* строка 3 скрин от 25.05.2026 15:53</t>
  </si>
  <si>
    <t>** строка 3 скрин от 25.05.2026 15:59</t>
  </si>
  <si>
    <t>*** строка 3 скрин от 25.05.2026 16:01</t>
  </si>
  <si>
    <t>* строка 4 скрин от 25.05.2026 16:52</t>
  </si>
  <si>
    <t>** строка 4 скрин от 25.05.2026 16:55</t>
  </si>
  <si>
    <t>*** строка 4 скрин от 25.05.2026 16:55</t>
  </si>
  <si>
    <t>Главный специалист СМТО</t>
  </si>
  <si>
    <t>Павлова А.К.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</si>
</sst>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₽_-;\-* #,##0.00\ _₽_-;_-* &quot;-&quot;??\ _₽_-;_-@_-"/>
    <numFmt numFmtId="165" formatCode="0.0000"/>
  </numFmts>
  <fonts count="17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10"/>
      <color theme="1" tint="4.9989318521683403E-2"/>
      <name val="Times New Roman"/>
      <family val="1"/>
      <charset val="204"/>
    </font>
    <font>
      <sz val="14"/>
      <color theme="1" tint="4.9989318521683403E-2"/>
      <name val="Times New Roman"/>
      <family val="1"/>
      <charset val="204"/>
    </font>
    <font>
      <sz val="12"/>
      <color theme="1" tint="4.9989318521683403E-2"/>
      <name val="Times New Roman"/>
      <family val="1"/>
      <charset val="204"/>
    </font>
    <font>
      <i/>
      <sz val="14"/>
      <color theme="1" tint="4.9989318521683403E-2"/>
      <name val="Times New Roman"/>
      <family val="1"/>
      <charset val="204"/>
    </font>
    <font>
      <sz val="16"/>
      <color theme="1" tint="4.9989318521683403E-2"/>
      <name val="Times New Roman"/>
      <family val="1"/>
      <charset val="204"/>
    </font>
    <font>
      <b/>
      <sz val="14"/>
      <color theme="1" tint="4.9989318521683403E-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164" fontId="11" fillId="0" borderId="0" applyFont="0" applyFill="0" applyBorder="0" applyAlignment="0" applyProtection="0"/>
    <xf numFmtId="0" fontId="12" fillId="0" borderId="0"/>
  </cellStyleXfs>
  <cellXfs count="62">
    <xf numFmtId="0" fontId="0" fillId="0" borderId="0" xfId="0"/>
    <xf numFmtId="0" fontId="3" fillId="0" borderId="1" xfId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top" wrapText="1"/>
    </xf>
    <xf numFmtId="0" fontId="3" fillId="0" borderId="7" xfId="1" applyFont="1" applyFill="1" applyBorder="1" applyAlignment="1">
      <alignment horizontal="center" vertical="center" wrapText="1"/>
    </xf>
    <xf numFmtId="0" fontId="2" fillId="0" borderId="0" xfId="1" applyFont="1" applyFill="1"/>
    <xf numFmtId="0" fontId="8" fillId="0" borderId="0" xfId="0" applyFont="1" applyFill="1"/>
    <xf numFmtId="0" fontId="4" fillId="0" borderId="0" xfId="1" applyFont="1" applyFill="1"/>
    <xf numFmtId="0" fontId="3" fillId="0" borderId="0" xfId="1" applyFont="1" applyFill="1" applyAlignment="1">
      <alignment horizontal="center" vertical="top"/>
    </xf>
    <xf numFmtId="0" fontId="4" fillId="0" borderId="0" xfId="1" applyFont="1" applyFill="1" applyAlignment="1">
      <alignment horizontal="center" vertical="top"/>
    </xf>
    <xf numFmtId="0" fontId="2" fillId="0" borderId="0" xfId="1" applyFont="1" applyFill="1" applyAlignment="1">
      <alignment horizontal="center" vertical="top"/>
    </xf>
    <xf numFmtId="0" fontId="2" fillId="0" borderId="0" xfId="1" applyFont="1" applyFill="1" applyAlignment="1">
      <alignment horizontal="center"/>
    </xf>
    <xf numFmtId="0" fontId="4" fillId="0" borderId="2" xfId="1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/>
    </xf>
    <xf numFmtId="0" fontId="4" fillId="0" borderId="0" xfId="1" applyFont="1" applyFill="1" applyAlignment="1">
      <alignment horizontal="center"/>
    </xf>
    <xf numFmtId="0" fontId="8" fillId="0" borderId="8" xfId="0" applyFont="1" applyFill="1" applyBorder="1" applyAlignment="1">
      <alignment horizontal="center"/>
    </xf>
    <xf numFmtId="0" fontId="3" fillId="0" borderId="9" xfId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/>
    </xf>
    <xf numFmtId="0" fontId="3" fillId="0" borderId="2" xfId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 wrapText="1"/>
    </xf>
    <xf numFmtId="0" fontId="3" fillId="0" borderId="7" xfId="1" applyFont="1" applyFill="1" applyBorder="1" applyAlignment="1">
      <alignment horizontal="center" vertical="center" wrapText="1"/>
    </xf>
    <xf numFmtId="0" fontId="15" fillId="0" borderId="6" xfId="0" applyFont="1" applyBorder="1" applyAlignment="1">
      <alignment vertical="center" wrapText="1"/>
    </xf>
    <xf numFmtId="2" fontId="14" fillId="0" borderId="6" xfId="0" applyNumberFormat="1" applyFont="1" applyBorder="1" applyAlignment="1">
      <alignment horizontal="center" vertical="center" wrapText="1"/>
    </xf>
    <xf numFmtId="0" fontId="2" fillId="0" borderId="0" xfId="1" applyFont="1" applyFill="1" applyBorder="1" applyAlignment="1">
      <alignment horizontal="center" wrapText="1"/>
    </xf>
    <xf numFmtId="0" fontId="14" fillId="0" borderId="6" xfId="0" applyFont="1" applyBorder="1" applyAlignment="1">
      <alignment horizontal="center" vertical="center" wrapText="1"/>
    </xf>
    <xf numFmtId="165" fontId="14" fillId="0" borderId="6" xfId="0" applyNumberFormat="1" applyFont="1" applyBorder="1" applyAlignment="1">
      <alignment horizontal="center" vertical="center" wrapText="1"/>
    </xf>
    <xf numFmtId="4" fontId="3" fillId="0" borderId="0" xfId="1" applyNumberFormat="1" applyFont="1" applyFill="1" applyBorder="1" applyAlignment="1">
      <alignment horizontal="center" vertical="center"/>
    </xf>
    <xf numFmtId="0" fontId="3" fillId="0" borderId="0" xfId="1" applyFont="1" applyFill="1" applyBorder="1" applyAlignment="1">
      <alignment horizontal="center" vertical="center"/>
    </xf>
    <xf numFmtId="4" fontId="6" fillId="0" borderId="0" xfId="1" applyNumberFormat="1" applyFont="1" applyFill="1" applyBorder="1" applyAlignment="1">
      <alignment horizontal="center" vertical="center"/>
    </xf>
    <xf numFmtId="0" fontId="6" fillId="0" borderId="0" xfId="1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/>
    </xf>
    <xf numFmtId="0" fontId="15" fillId="0" borderId="10" xfId="0" applyFont="1" applyBorder="1" applyAlignment="1">
      <alignment vertical="center" wrapText="1"/>
    </xf>
    <xf numFmtId="0" fontId="13" fillId="0" borderId="6" xfId="0" applyFont="1" applyBorder="1" applyAlignment="1">
      <alignment vertical="center" wrapText="1"/>
    </xf>
    <xf numFmtId="0" fontId="13" fillId="0" borderId="10" xfId="0" applyFont="1" applyBorder="1" applyAlignment="1">
      <alignment vertical="center" wrapText="1"/>
    </xf>
    <xf numFmtId="2" fontId="14" fillId="0" borderId="11" xfId="0" applyNumberFormat="1" applyFont="1" applyBorder="1" applyAlignment="1">
      <alignment vertical="center" wrapText="1"/>
    </xf>
    <xf numFmtId="4" fontId="8" fillId="0" borderId="0" xfId="0" applyNumberFormat="1" applyFont="1" applyFill="1" applyAlignment="1">
      <alignment horizontal="center"/>
    </xf>
    <xf numFmtId="164" fontId="2" fillId="0" borderId="0" xfId="2" applyFont="1" applyFill="1"/>
    <xf numFmtId="164" fontId="8" fillId="0" borderId="0" xfId="0" applyNumberFormat="1" applyFont="1" applyFill="1"/>
    <xf numFmtId="2" fontId="8" fillId="0" borderId="0" xfId="0" applyNumberFormat="1" applyFont="1" applyFill="1"/>
    <xf numFmtId="0" fontId="16" fillId="0" borderId="0" xfId="0" applyFont="1" applyFill="1"/>
    <xf numFmtId="0" fontId="16" fillId="0" borderId="0" xfId="0" applyFont="1" applyFill="1" applyBorder="1" applyAlignment="1">
      <alignment horizontal="center"/>
    </xf>
    <xf numFmtId="0" fontId="16" fillId="0" borderId="0" xfId="0" applyFont="1" applyFill="1" applyAlignment="1">
      <alignment horizontal="center"/>
    </xf>
    <xf numFmtId="0" fontId="8" fillId="0" borderId="0" xfId="0" applyFont="1" applyFill="1" applyAlignment="1">
      <alignment horizontal="right"/>
    </xf>
    <xf numFmtId="0" fontId="15" fillId="0" borderId="0" xfId="0" applyFont="1" applyBorder="1" applyAlignment="1">
      <alignment vertical="center" wrapText="1"/>
    </xf>
    <xf numFmtId="0" fontId="13" fillId="0" borderId="0" xfId="0" applyFont="1" applyBorder="1" applyAlignment="1">
      <alignment vertical="center" wrapText="1"/>
    </xf>
    <xf numFmtId="2" fontId="14" fillId="0" borderId="0" xfId="0" applyNumberFormat="1" applyFont="1" applyBorder="1" applyAlignment="1">
      <alignment vertical="center" wrapText="1"/>
    </xf>
    <xf numFmtId="2" fontId="14" fillId="0" borderId="0" xfId="0" applyNumberFormat="1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165" fontId="14" fillId="0" borderId="0" xfId="0" applyNumberFormat="1" applyFont="1" applyBorder="1" applyAlignment="1">
      <alignment horizontal="center" vertical="center" wrapText="1"/>
    </xf>
    <xf numFmtId="0" fontId="3" fillId="0" borderId="0" xfId="1" applyFont="1" applyFill="1" applyBorder="1" applyAlignment="1">
      <alignment horizontal="left" vertical="center"/>
    </xf>
    <xf numFmtId="4" fontId="3" fillId="0" borderId="0" xfId="1" applyNumberFormat="1" applyFont="1" applyFill="1" applyBorder="1" applyAlignment="1">
      <alignment horizontal="left" vertical="center"/>
    </xf>
    <xf numFmtId="0" fontId="2" fillId="0" borderId="0" xfId="1" applyFont="1" applyFill="1" applyAlignment="1">
      <alignment horizontal="left"/>
    </xf>
    <xf numFmtId="0" fontId="7" fillId="0" borderId="0" xfId="1" applyFont="1" applyFill="1" applyBorder="1" applyAlignment="1">
      <alignment horizontal="center" vertical="center" wrapText="1"/>
    </xf>
    <xf numFmtId="0" fontId="4" fillId="0" borderId="0" xfId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wrapText="1"/>
    </xf>
    <xf numFmtId="0" fontId="3" fillId="0" borderId="2" xfId="1" applyFont="1" applyFill="1" applyBorder="1" applyAlignment="1">
      <alignment horizontal="center" vertical="center" wrapText="1"/>
    </xf>
    <xf numFmtId="0" fontId="3" fillId="0" borderId="7" xfId="1" applyFont="1" applyFill="1" applyBorder="1" applyAlignment="1">
      <alignment horizontal="center" vertical="center" wrapText="1"/>
    </xf>
    <xf numFmtId="0" fontId="3" fillId="0" borderId="3" xfId="1" applyFont="1" applyFill="1" applyBorder="1" applyAlignment="1">
      <alignment horizontal="center" vertical="center" wrapText="1"/>
    </xf>
    <xf numFmtId="0" fontId="3" fillId="0" borderId="4" xfId="1" applyFont="1" applyFill="1" applyBorder="1" applyAlignment="1">
      <alignment horizontal="center" vertical="center" wrapText="1"/>
    </xf>
    <xf numFmtId="0" fontId="3" fillId="0" borderId="5" xfId="1" applyFont="1" applyFill="1" applyBorder="1" applyAlignment="1">
      <alignment horizontal="center" vertical="center" wrapText="1"/>
    </xf>
    <xf numFmtId="2" fontId="3" fillId="0" borderId="3" xfId="1" applyNumberFormat="1" applyFont="1" applyFill="1" applyBorder="1" applyAlignment="1">
      <alignment horizontal="center" vertical="center" wrapText="1"/>
    </xf>
    <xf numFmtId="2" fontId="3" fillId="0" borderId="4" xfId="1" applyNumberFormat="1" applyFont="1" applyFill="1" applyBorder="1" applyAlignment="1">
      <alignment horizontal="center" vertical="center" wrapText="1"/>
    </xf>
    <xf numFmtId="2" fontId="3" fillId="0" borderId="5" xfId="1" applyNumberFormat="1" applyFont="1" applyFill="1" applyBorder="1" applyAlignment="1">
      <alignment horizontal="center" vertical="center" wrapText="1"/>
    </xf>
  </cellXfs>
  <cellStyles count="4">
    <cellStyle name="Excel Built-in Normal" xfId="1"/>
    <cellStyle name="Обычный" xfId="0" builtinId="0"/>
    <cellStyle name="Обычный 2" xfId="3"/>
    <cellStyle name="Финансовый" xfId="2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38100</xdr:colOff>
      <xdr:row>5</xdr:row>
      <xdr:rowOff>1592580</xdr:rowOff>
    </xdr:from>
    <xdr:to>
      <xdr:col>12</xdr:col>
      <xdr:colOff>1569720</xdr:colOff>
      <xdr:row>5</xdr:row>
      <xdr:rowOff>1935480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3550" y="3602355"/>
          <a:ext cx="153162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45720</xdr:colOff>
      <xdr:row>5</xdr:row>
      <xdr:rowOff>922020</xdr:rowOff>
    </xdr:from>
    <xdr:to>
      <xdr:col>11</xdr:col>
      <xdr:colOff>1021080</xdr:colOff>
      <xdr:row>5</xdr:row>
      <xdr:rowOff>1356360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66245" y="2931795"/>
          <a:ext cx="975360" cy="434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281940</xdr:colOff>
      <xdr:row>5</xdr:row>
      <xdr:rowOff>1402080</xdr:rowOff>
    </xdr:from>
    <xdr:to>
      <xdr:col>13</xdr:col>
      <xdr:colOff>426720</xdr:colOff>
      <xdr:row>5</xdr:row>
      <xdr:rowOff>1623060</xdr:rowOff>
    </xdr:to>
    <xdr:pic>
      <xdr:nvPicPr>
        <xdr:cNvPr id="4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74265" y="3411855"/>
          <a:ext cx="14478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38100</xdr:colOff>
      <xdr:row>5</xdr:row>
      <xdr:rowOff>1592580</xdr:rowOff>
    </xdr:from>
    <xdr:to>
      <xdr:col>12</xdr:col>
      <xdr:colOff>1569720</xdr:colOff>
      <xdr:row>5</xdr:row>
      <xdr:rowOff>1935480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3550" y="3602355"/>
          <a:ext cx="153162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45720</xdr:colOff>
      <xdr:row>5</xdr:row>
      <xdr:rowOff>922020</xdr:rowOff>
    </xdr:from>
    <xdr:to>
      <xdr:col>11</xdr:col>
      <xdr:colOff>1021080</xdr:colOff>
      <xdr:row>5</xdr:row>
      <xdr:rowOff>1356360</xdr:rowOff>
    </xdr:to>
    <xdr:pic>
      <xdr:nvPicPr>
        <xdr:cNvPr id="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66245" y="2931795"/>
          <a:ext cx="975360" cy="434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598516</xdr:colOff>
      <xdr:row>5</xdr:row>
      <xdr:rowOff>2428875</xdr:rowOff>
    </xdr:from>
    <xdr:to>
      <xdr:col>13</xdr:col>
      <xdr:colOff>2046316</xdr:colOff>
      <xdr:row>5</xdr:row>
      <xdr:rowOff>2825750</xdr:rowOff>
    </xdr:to>
    <xdr:pic>
      <xdr:nvPicPr>
        <xdr:cNvPr id="7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394016" y="4429125"/>
          <a:ext cx="1447800" cy="396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313690</xdr:colOff>
      <xdr:row>5</xdr:row>
      <xdr:rowOff>1481455</xdr:rowOff>
    </xdr:from>
    <xdr:to>
      <xdr:col>13</xdr:col>
      <xdr:colOff>458470</xdr:colOff>
      <xdr:row>5</xdr:row>
      <xdr:rowOff>1702435</xdr:rowOff>
    </xdr:to>
    <xdr:pic>
      <xdr:nvPicPr>
        <xdr:cNvPr id="8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09190" y="3481705"/>
          <a:ext cx="14478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09"/>
  <sheetViews>
    <sheetView tabSelected="1" zoomScale="70" zoomScaleNormal="70" zoomScaleSheetLayoutView="70" workbookViewId="0">
      <selection activeCell="C10" sqref="C10"/>
    </sheetView>
  </sheetViews>
  <sheetFormatPr defaultColWidth="9.140625" defaultRowHeight="12.75" x14ac:dyDescent="0.2"/>
  <cols>
    <col min="1" max="1" width="6.5703125" style="4" customWidth="1"/>
    <col min="2" max="2" width="16.7109375" style="4" customWidth="1"/>
    <col min="3" max="3" width="42.5703125" style="4" customWidth="1"/>
    <col min="4" max="4" width="15.5703125" style="10" customWidth="1"/>
    <col min="5" max="5" width="8.85546875" style="10" customWidth="1"/>
    <col min="6" max="6" width="8.7109375" style="10" hidden="1" customWidth="1"/>
    <col min="7" max="7" width="16.7109375" style="10" customWidth="1"/>
    <col min="8" max="8" width="18" style="10" hidden="1" customWidth="1"/>
    <col min="9" max="9" width="17.28515625" style="10" customWidth="1"/>
    <col min="10" max="10" width="17.42578125" style="10" customWidth="1"/>
    <col min="11" max="11" width="22.7109375" style="10" customWidth="1"/>
    <col min="12" max="12" width="19.5703125" style="10" customWidth="1"/>
    <col min="13" max="13" width="25" style="10" customWidth="1"/>
    <col min="14" max="14" width="33.28515625" style="10" customWidth="1"/>
    <col min="15" max="15" width="15.85546875" style="10" customWidth="1"/>
    <col min="16" max="16" width="22" style="10" customWidth="1"/>
    <col min="17" max="17" width="20" style="10" customWidth="1"/>
    <col min="18" max="18" width="17.140625" style="4" customWidth="1"/>
    <col min="19" max="19" width="14.5703125" style="4" bestFit="1" customWidth="1"/>
    <col min="20" max="21" width="10.85546875" style="4" customWidth="1"/>
    <col min="22" max="259" width="9.140625" style="4"/>
    <col min="260" max="260" width="6.5703125" style="4" customWidth="1"/>
    <col min="261" max="261" width="60.42578125" style="4" customWidth="1"/>
    <col min="262" max="262" width="8.5703125" style="4" customWidth="1"/>
    <col min="263" max="263" width="8.7109375" style="4" customWidth="1"/>
    <col min="264" max="264" width="16.7109375" style="4" customWidth="1"/>
    <col min="265" max="265" width="17.28515625" style="4" customWidth="1"/>
    <col min="266" max="266" width="17.42578125" style="4" customWidth="1"/>
    <col min="267" max="267" width="22.7109375" style="4" customWidth="1"/>
    <col min="268" max="268" width="19.5703125" style="4" customWidth="1"/>
    <col min="269" max="269" width="25" style="4" customWidth="1"/>
    <col min="270" max="270" width="32.7109375" style="4" customWidth="1"/>
    <col min="271" max="271" width="15.85546875" style="4" customWidth="1"/>
    <col min="272" max="272" width="22" style="4" customWidth="1"/>
    <col min="273" max="273" width="20" style="4" customWidth="1"/>
    <col min="274" max="275" width="9.140625" style="4"/>
    <col min="276" max="277" width="10.85546875" style="4" customWidth="1"/>
    <col min="278" max="515" width="9.140625" style="4"/>
    <col min="516" max="516" width="6.5703125" style="4" customWidth="1"/>
    <col min="517" max="517" width="60.42578125" style="4" customWidth="1"/>
    <col min="518" max="518" width="8.5703125" style="4" customWidth="1"/>
    <col min="519" max="519" width="8.7109375" style="4" customWidth="1"/>
    <col min="520" max="520" width="16.7109375" style="4" customWidth="1"/>
    <col min="521" max="521" width="17.28515625" style="4" customWidth="1"/>
    <col min="522" max="522" width="17.42578125" style="4" customWidth="1"/>
    <col min="523" max="523" width="22.7109375" style="4" customWidth="1"/>
    <col min="524" max="524" width="19.5703125" style="4" customWidth="1"/>
    <col min="525" max="525" width="25" style="4" customWidth="1"/>
    <col min="526" max="526" width="32.7109375" style="4" customWidth="1"/>
    <col min="527" max="527" width="15.85546875" style="4" customWidth="1"/>
    <col min="528" max="528" width="22" style="4" customWidth="1"/>
    <col min="529" max="529" width="20" style="4" customWidth="1"/>
    <col min="530" max="531" width="9.140625" style="4"/>
    <col min="532" max="533" width="10.85546875" style="4" customWidth="1"/>
    <col min="534" max="771" width="9.140625" style="4"/>
    <col min="772" max="772" width="6.5703125" style="4" customWidth="1"/>
    <col min="773" max="773" width="60.42578125" style="4" customWidth="1"/>
    <col min="774" max="774" width="8.5703125" style="4" customWidth="1"/>
    <col min="775" max="775" width="8.7109375" style="4" customWidth="1"/>
    <col min="776" max="776" width="16.7109375" style="4" customWidth="1"/>
    <col min="777" max="777" width="17.28515625" style="4" customWidth="1"/>
    <col min="778" max="778" width="17.42578125" style="4" customWidth="1"/>
    <col min="779" max="779" width="22.7109375" style="4" customWidth="1"/>
    <col min="780" max="780" width="19.5703125" style="4" customWidth="1"/>
    <col min="781" max="781" width="25" style="4" customWidth="1"/>
    <col min="782" max="782" width="32.7109375" style="4" customWidth="1"/>
    <col min="783" max="783" width="15.85546875" style="4" customWidth="1"/>
    <col min="784" max="784" width="22" style="4" customWidth="1"/>
    <col min="785" max="785" width="20" style="4" customWidth="1"/>
    <col min="786" max="787" width="9.140625" style="4"/>
    <col min="788" max="789" width="10.85546875" style="4" customWidth="1"/>
    <col min="790" max="1027" width="9.140625" style="4"/>
    <col min="1028" max="1028" width="6.5703125" style="4" customWidth="1"/>
    <col min="1029" max="1029" width="60.42578125" style="4" customWidth="1"/>
    <col min="1030" max="1030" width="8.5703125" style="4" customWidth="1"/>
    <col min="1031" max="1031" width="8.7109375" style="4" customWidth="1"/>
    <col min="1032" max="1032" width="16.7109375" style="4" customWidth="1"/>
    <col min="1033" max="1033" width="17.28515625" style="4" customWidth="1"/>
    <col min="1034" max="1034" width="17.42578125" style="4" customWidth="1"/>
    <col min="1035" max="1035" width="22.7109375" style="4" customWidth="1"/>
    <col min="1036" max="1036" width="19.5703125" style="4" customWidth="1"/>
    <col min="1037" max="1037" width="25" style="4" customWidth="1"/>
    <col min="1038" max="1038" width="32.7109375" style="4" customWidth="1"/>
    <col min="1039" max="1039" width="15.85546875" style="4" customWidth="1"/>
    <col min="1040" max="1040" width="22" style="4" customWidth="1"/>
    <col min="1041" max="1041" width="20" style="4" customWidth="1"/>
    <col min="1042" max="1043" width="9.140625" style="4"/>
    <col min="1044" max="1045" width="10.85546875" style="4" customWidth="1"/>
    <col min="1046" max="1283" width="9.140625" style="4"/>
    <col min="1284" max="1284" width="6.5703125" style="4" customWidth="1"/>
    <col min="1285" max="1285" width="60.42578125" style="4" customWidth="1"/>
    <col min="1286" max="1286" width="8.5703125" style="4" customWidth="1"/>
    <col min="1287" max="1287" width="8.7109375" style="4" customWidth="1"/>
    <col min="1288" max="1288" width="16.7109375" style="4" customWidth="1"/>
    <col min="1289" max="1289" width="17.28515625" style="4" customWidth="1"/>
    <col min="1290" max="1290" width="17.42578125" style="4" customWidth="1"/>
    <col min="1291" max="1291" width="22.7109375" style="4" customWidth="1"/>
    <col min="1292" max="1292" width="19.5703125" style="4" customWidth="1"/>
    <col min="1293" max="1293" width="25" style="4" customWidth="1"/>
    <col min="1294" max="1294" width="32.7109375" style="4" customWidth="1"/>
    <col min="1295" max="1295" width="15.85546875" style="4" customWidth="1"/>
    <col min="1296" max="1296" width="22" style="4" customWidth="1"/>
    <col min="1297" max="1297" width="20" style="4" customWidth="1"/>
    <col min="1298" max="1299" width="9.140625" style="4"/>
    <col min="1300" max="1301" width="10.85546875" style="4" customWidth="1"/>
    <col min="1302" max="1539" width="9.140625" style="4"/>
    <col min="1540" max="1540" width="6.5703125" style="4" customWidth="1"/>
    <col min="1541" max="1541" width="60.42578125" style="4" customWidth="1"/>
    <col min="1542" max="1542" width="8.5703125" style="4" customWidth="1"/>
    <col min="1543" max="1543" width="8.7109375" style="4" customWidth="1"/>
    <col min="1544" max="1544" width="16.7109375" style="4" customWidth="1"/>
    <col min="1545" max="1545" width="17.28515625" style="4" customWidth="1"/>
    <col min="1546" max="1546" width="17.42578125" style="4" customWidth="1"/>
    <col min="1547" max="1547" width="22.7109375" style="4" customWidth="1"/>
    <col min="1548" max="1548" width="19.5703125" style="4" customWidth="1"/>
    <col min="1549" max="1549" width="25" style="4" customWidth="1"/>
    <col min="1550" max="1550" width="32.7109375" style="4" customWidth="1"/>
    <col min="1551" max="1551" width="15.85546875" style="4" customWidth="1"/>
    <col min="1552" max="1552" width="22" style="4" customWidth="1"/>
    <col min="1553" max="1553" width="20" style="4" customWidth="1"/>
    <col min="1554" max="1555" width="9.140625" style="4"/>
    <col min="1556" max="1557" width="10.85546875" style="4" customWidth="1"/>
    <col min="1558" max="1795" width="9.140625" style="4"/>
    <col min="1796" max="1796" width="6.5703125" style="4" customWidth="1"/>
    <col min="1797" max="1797" width="60.42578125" style="4" customWidth="1"/>
    <col min="1798" max="1798" width="8.5703125" style="4" customWidth="1"/>
    <col min="1799" max="1799" width="8.7109375" style="4" customWidth="1"/>
    <col min="1800" max="1800" width="16.7109375" style="4" customWidth="1"/>
    <col min="1801" max="1801" width="17.28515625" style="4" customWidth="1"/>
    <col min="1802" max="1802" width="17.42578125" style="4" customWidth="1"/>
    <col min="1803" max="1803" width="22.7109375" style="4" customWidth="1"/>
    <col min="1804" max="1804" width="19.5703125" style="4" customWidth="1"/>
    <col min="1805" max="1805" width="25" style="4" customWidth="1"/>
    <col min="1806" max="1806" width="32.7109375" style="4" customWidth="1"/>
    <col min="1807" max="1807" width="15.85546875" style="4" customWidth="1"/>
    <col min="1808" max="1808" width="22" style="4" customWidth="1"/>
    <col min="1809" max="1809" width="20" style="4" customWidth="1"/>
    <col min="1810" max="1811" width="9.140625" style="4"/>
    <col min="1812" max="1813" width="10.85546875" style="4" customWidth="1"/>
    <col min="1814" max="2051" width="9.140625" style="4"/>
    <col min="2052" max="2052" width="6.5703125" style="4" customWidth="1"/>
    <col min="2053" max="2053" width="60.42578125" style="4" customWidth="1"/>
    <col min="2054" max="2054" width="8.5703125" style="4" customWidth="1"/>
    <col min="2055" max="2055" width="8.7109375" style="4" customWidth="1"/>
    <col min="2056" max="2056" width="16.7109375" style="4" customWidth="1"/>
    <col min="2057" max="2057" width="17.28515625" style="4" customWidth="1"/>
    <col min="2058" max="2058" width="17.42578125" style="4" customWidth="1"/>
    <col min="2059" max="2059" width="22.7109375" style="4" customWidth="1"/>
    <col min="2060" max="2060" width="19.5703125" style="4" customWidth="1"/>
    <col min="2061" max="2061" width="25" style="4" customWidth="1"/>
    <col min="2062" max="2062" width="32.7109375" style="4" customWidth="1"/>
    <col min="2063" max="2063" width="15.85546875" style="4" customWidth="1"/>
    <col min="2064" max="2064" width="22" style="4" customWidth="1"/>
    <col min="2065" max="2065" width="20" style="4" customWidth="1"/>
    <col min="2066" max="2067" width="9.140625" style="4"/>
    <col min="2068" max="2069" width="10.85546875" style="4" customWidth="1"/>
    <col min="2070" max="2307" width="9.140625" style="4"/>
    <col min="2308" max="2308" width="6.5703125" style="4" customWidth="1"/>
    <col min="2309" max="2309" width="60.42578125" style="4" customWidth="1"/>
    <col min="2310" max="2310" width="8.5703125" style="4" customWidth="1"/>
    <col min="2311" max="2311" width="8.7109375" style="4" customWidth="1"/>
    <col min="2312" max="2312" width="16.7109375" style="4" customWidth="1"/>
    <col min="2313" max="2313" width="17.28515625" style="4" customWidth="1"/>
    <col min="2314" max="2314" width="17.42578125" style="4" customWidth="1"/>
    <col min="2315" max="2315" width="22.7109375" style="4" customWidth="1"/>
    <col min="2316" max="2316" width="19.5703125" style="4" customWidth="1"/>
    <col min="2317" max="2317" width="25" style="4" customWidth="1"/>
    <col min="2318" max="2318" width="32.7109375" style="4" customWidth="1"/>
    <col min="2319" max="2319" width="15.85546875" style="4" customWidth="1"/>
    <col min="2320" max="2320" width="22" style="4" customWidth="1"/>
    <col min="2321" max="2321" width="20" style="4" customWidth="1"/>
    <col min="2322" max="2323" width="9.140625" style="4"/>
    <col min="2324" max="2325" width="10.85546875" style="4" customWidth="1"/>
    <col min="2326" max="2563" width="9.140625" style="4"/>
    <col min="2564" max="2564" width="6.5703125" style="4" customWidth="1"/>
    <col min="2565" max="2565" width="60.42578125" style="4" customWidth="1"/>
    <col min="2566" max="2566" width="8.5703125" style="4" customWidth="1"/>
    <col min="2567" max="2567" width="8.7109375" style="4" customWidth="1"/>
    <col min="2568" max="2568" width="16.7109375" style="4" customWidth="1"/>
    <col min="2569" max="2569" width="17.28515625" style="4" customWidth="1"/>
    <col min="2570" max="2570" width="17.42578125" style="4" customWidth="1"/>
    <col min="2571" max="2571" width="22.7109375" style="4" customWidth="1"/>
    <col min="2572" max="2572" width="19.5703125" style="4" customWidth="1"/>
    <col min="2573" max="2573" width="25" style="4" customWidth="1"/>
    <col min="2574" max="2574" width="32.7109375" style="4" customWidth="1"/>
    <col min="2575" max="2575" width="15.85546875" style="4" customWidth="1"/>
    <col min="2576" max="2576" width="22" style="4" customWidth="1"/>
    <col min="2577" max="2577" width="20" style="4" customWidth="1"/>
    <col min="2578" max="2579" width="9.140625" style="4"/>
    <col min="2580" max="2581" width="10.85546875" style="4" customWidth="1"/>
    <col min="2582" max="2819" width="9.140625" style="4"/>
    <col min="2820" max="2820" width="6.5703125" style="4" customWidth="1"/>
    <col min="2821" max="2821" width="60.42578125" style="4" customWidth="1"/>
    <col min="2822" max="2822" width="8.5703125" style="4" customWidth="1"/>
    <col min="2823" max="2823" width="8.7109375" style="4" customWidth="1"/>
    <col min="2824" max="2824" width="16.7109375" style="4" customWidth="1"/>
    <col min="2825" max="2825" width="17.28515625" style="4" customWidth="1"/>
    <col min="2826" max="2826" width="17.42578125" style="4" customWidth="1"/>
    <col min="2827" max="2827" width="22.7109375" style="4" customWidth="1"/>
    <col min="2828" max="2828" width="19.5703125" style="4" customWidth="1"/>
    <col min="2829" max="2829" width="25" style="4" customWidth="1"/>
    <col min="2830" max="2830" width="32.7109375" style="4" customWidth="1"/>
    <col min="2831" max="2831" width="15.85546875" style="4" customWidth="1"/>
    <col min="2832" max="2832" width="22" style="4" customWidth="1"/>
    <col min="2833" max="2833" width="20" style="4" customWidth="1"/>
    <col min="2834" max="2835" width="9.140625" style="4"/>
    <col min="2836" max="2837" width="10.85546875" style="4" customWidth="1"/>
    <col min="2838" max="3075" width="9.140625" style="4"/>
    <col min="3076" max="3076" width="6.5703125" style="4" customWidth="1"/>
    <col min="3077" max="3077" width="60.42578125" style="4" customWidth="1"/>
    <col min="3078" max="3078" width="8.5703125" style="4" customWidth="1"/>
    <col min="3079" max="3079" width="8.7109375" style="4" customWidth="1"/>
    <col min="3080" max="3080" width="16.7109375" style="4" customWidth="1"/>
    <col min="3081" max="3081" width="17.28515625" style="4" customWidth="1"/>
    <col min="3082" max="3082" width="17.42578125" style="4" customWidth="1"/>
    <col min="3083" max="3083" width="22.7109375" style="4" customWidth="1"/>
    <col min="3084" max="3084" width="19.5703125" style="4" customWidth="1"/>
    <col min="3085" max="3085" width="25" style="4" customWidth="1"/>
    <col min="3086" max="3086" width="32.7109375" style="4" customWidth="1"/>
    <col min="3087" max="3087" width="15.85546875" style="4" customWidth="1"/>
    <col min="3088" max="3088" width="22" style="4" customWidth="1"/>
    <col min="3089" max="3089" width="20" style="4" customWidth="1"/>
    <col min="3090" max="3091" width="9.140625" style="4"/>
    <col min="3092" max="3093" width="10.85546875" style="4" customWidth="1"/>
    <col min="3094" max="3331" width="9.140625" style="4"/>
    <col min="3332" max="3332" width="6.5703125" style="4" customWidth="1"/>
    <col min="3333" max="3333" width="60.42578125" style="4" customWidth="1"/>
    <col min="3334" max="3334" width="8.5703125" style="4" customWidth="1"/>
    <col min="3335" max="3335" width="8.7109375" style="4" customWidth="1"/>
    <col min="3336" max="3336" width="16.7109375" style="4" customWidth="1"/>
    <col min="3337" max="3337" width="17.28515625" style="4" customWidth="1"/>
    <col min="3338" max="3338" width="17.42578125" style="4" customWidth="1"/>
    <col min="3339" max="3339" width="22.7109375" style="4" customWidth="1"/>
    <col min="3340" max="3340" width="19.5703125" style="4" customWidth="1"/>
    <col min="3341" max="3341" width="25" style="4" customWidth="1"/>
    <col min="3342" max="3342" width="32.7109375" style="4" customWidth="1"/>
    <col min="3343" max="3343" width="15.85546875" style="4" customWidth="1"/>
    <col min="3344" max="3344" width="22" style="4" customWidth="1"/>
    <col min="3345" max="3345" width="20" style="4" customWidth="1"/>
    <col min="3346" max="3347" width="9.140625" style="4"/>
    <col min="3348" max="3349" width="10.85546875" style="4" customWidth="1"/>
    <col min="3350" max="3587" width="9.140625" style="4"/>
    <col min="3588" max="3588" width="6.5703125" style="4" customWidth="1"/>
    <col min="3589" max="3589" width="60.42578125" style="4" customWidth="1"/>
    <col min="3590" max="3590" width="8.5703125" style="4" customWidth="1"/>
    <col min="3591" max="3591" width="8.7109375" style="4" customWidth="1"/>
    <col min="3592" max="3592" width="16.7109375" style="4" customWidth="1"/>
    <col min="3593" max="3593" width="17.28515625" style="4" customWidth="1"/>
    <col min="3594" max="3594" width="17.42578125" style="4" customWidth="1"/>
    <col min="3595" max="3595" width="22.7109375" style="4" customWidth="1"/>
    <col min="3596" max="3596" width="19.5703125" style="4" customWidth="1"/>
    <col min="3597" max="3597" width="25" style="4" customWidth="1"/>
    <col min="3598" max="3598" width="32.7109375" style="4" customWidth="1"/>
    <col min="3599" max="3599" width="15.85546875" style="4" customWidth="1"/>
    <col min="3600" max="3600" width="22" style="4" customWidth="1"/>
    <col min="3601" max="3601" width="20" style="4" customWidth="1"/>
    <col min="3602" max="3603" width="9.140625" style="4"/>
    <col min="3604" max="3605" width="10.85546875" style="4" customWidth="1"/>
    <col min="3606" max="3843" width="9.140625" style="4"/>
    <col min="3844" max="3844" width="6.5703125" style="4" customWidth="1"/>
    <col min="3845" max="3845" width="60.42578125" style="4" customWidth="1"/>
    <col min="3846" max="3846" width="8.5703125" style="4" customWidth="1"/>
    <col min="3847" max="3847" width="8.7109375" style="4" customWidth="1"/>
    <col min="3848" max="3848" width="16.7109375" style="4" customWidth="1"/>
    <col min="3849" max="3849" width="17.28515625" style="4" customWidth="1"/>
    <col min="3850" max="3850" width="17.42578125" style="4" customWidth="1"/>
    <col min="3851" max="3851" width="22.7109375" style="4" customWidth="1"/>
    <col min="3852" max="3852" width="19.5703125" style="4" customWidth="1"/>
    <col min="3853" max="3853" width="25" style="4" customWidth="1"/>
    <col min="3854" max="3854" width="32.7109375" style="4" customWidth="1"/>
    <col min="3855" max="3855" width="15.85546875" style="4" customWidth="1"/>
    <col min="3856" max="3856" width="22" style="4" customWidth="1"/>
    <col min="3857" max="3857" width="20" style="4" customWidth="1"/>
    <col min="3858" max="3859" width="9.140625" style="4"/>
    <col min="3860" max="3861" width="10.85546875" style="4" customWidth="1"/>
    <col min="3862" max="4099" width="9.140625" style="4"/>
    <col min="4100" max="4100" width="6.5703125" style="4" customWidth="1"/>
    <col min="4101" max="4101" width="60.42578125" style="4" customWidth="1"/>
    <col min="4102" max="4102" width="8.5703125" style="4" customWidth="1"/>
    <col min="4103" max="4103" width="8.7109375" style="4" customWidth="1"/>
    <col min="4104" max="4104" width="16.7109375" style="4" customWidth="1"/>
    <col min="4105" max="4105" width="17.28515625" style="4" customWidth="1"/>
    <col min="4106" max="4106" width="17.42578125" style="4" customWidth="1"/>
    <col min="4107" max="4107" width="22.7109375" style="4" customWidth="1"/>
    <col min="4108" max="4108" width="19.5703125" style="4" customWidth="1"/>
    <col min="4109" max="4109" width="25" style="4" customWidth="1"/>
    <col min="4110" max="4110" width="32.7109375" style="4" customWidth="1"/>
    <col min="4111" max="4111" width="15.85546875" style="4" customWidth="1"/>
    <col min="4112" max="4112" width="22" style="4" customWidth="1"/>
    <col min="4113" max="4113" width="20" style="4" customWidth="1"/>
    <col min="4114" max="4115" width="9.140625" style="4"/>
    <col min="4116" max="4117" width="10.85546875" style="4" customWidth="1"/>
    <col min="4118" max="4355" width="9.140625" style="4"/>
    <col min="4356" max="4356" width="6.5703125" style="4" customWidth="1"/>
    <col min="4357" max="4357" width="60.42578125" style="4" customWidth="1"/>
    <col min="4358" max="4358" width="8.5703125" style="4" customWidth="1"/>
    <col min="4359" max="4359" width="8.7109375" style="4" customWidth="1"/>
    <col min="4360" max="4360" width="16.7109375" style="4" customWidth="1"/>
    <col min="4361" max="4361" width="17.28515625" style="4" customWidth="1"/>
    <col min="4362" max="4362" width="17.42578125" style="4" customWidth="1"/>
    <col min="4363" max="4363" width="22.7109375" style="4" customWidth="1"/>
    <col min="4364" max="4364" width="19.5703125" style="4" customWidth="1"/>
    <col min="4365" max="4365" width="25" style="4" customWidth="1"/>
    <col min="4366" max="4366" width="32.7109375" style="4" customWidth="1"/>
    <col min="4367" max="4367" width="15.85546875" style="4" customWidth="1"/>
    <col min="4368" max="4368" width="22" style="4" customWidth="1"/>
    <col min="4369" max="4369" width="20" style="4" customWidth="1"/>
    <col min="4370" max="4371" width="9.140625" style="4"/>
    <col min="4372" max="4373" width="10.85546875" style="4" customWidth="1"/>
    <col min="4374" max="4611" width="9.140625" style="4"/>
    <col min="4612" max="4612" width="6.5703125" style="4" customWidth="1"/>
    <col min="4613" max="4613" width="60.42578125" style="4" customWidth="1"/>
    <col min="4614" max="4614" width="8.5703125" style="4" customWidth="1"/>
    <col min="4615" max="4615" width="8.7109375" style="4" customWidth="1"/>
    <col min="4616" max="4616" width="16.7109375" style="4" customWidth="1"/>
    <col min="4617" max="4617" width="17.28515625" style="4" customWidth="1"/>
    <col min="4618" max="4618" width="17.42578125" style="4" customWidth="1"/>
    <col min="4619" max="4619" width="22.7109375" style="4" customWidth="1"/>
    <col min="4620" max="4620" width="19.5703125" style="4" customWidth="1"/>
    <col min="4621" max="4621" width="25" style="4" customWidth="1"/>
    <col min="4622" max="4622" width="32.7109375" style="4" customWidth="1"/>
    <col min="4623" max="4623" width="15.85546875" style="4" customWidth="1"/>
    <col min="4624" max="4624" width="22" style="4" customWidth="1"/>
    <col min="4625" max="4625" width="20" style="4" customWidth="1"/>
    <col min="4626" max="4627" width="9.140625" style="4"/>
    <col min="4628" max="4629" width="10.85546875" style="4" customWidth="1"/>
    <col min="4630" max="4867" width="9.140625" style="4"/>
    <col min="4868" max="4868" width="6.5703125" style="4" customWidth="1"/>
    <col min="4869" max="4869" width="60.42578125" style="4" customWidth="1"/>
    <col min="4870" max="4870" width="8.5703125" style="4" customWidth="1"/>
    <col min="4871" max="4871" width="8.7109375" style="4" customWidth="1"/>
    <col min="4872" max="4872" width="16.7109375" style="4" customWidth="1"/>
    <col min="4873" max="4873" width="17.28515625" style="4" customWidth="1"/>
    <col min="4874" max="4874" width="17.42578125" style="4" customWidth="1"/>
    <col min="4875" max="4875" width="22.7109375" style="4" customWidth="1"/>
    <col min="4876" max="4876" width="19.5703125" style="4" customWidth="1"/>
    <col min="4877" max="4877" width="25" style="4" customWidth="1"/>
    <col min="4878" max="4878" width="32.7109375" style="4" customWidth="1"/>
    <col min="4879" max="4879" width="15.85546875" style="4" customWidth="1"/>
    <col min="4880" max="4880" width="22" style="4" customWidth="1"/>
    <col min="4881" max="4881" width="20" style="4" customWidth="1"/>
    <col min="4882" max="4883" width="9.140625" style="4"/>
    <col min="4884" max="4885" width="10.85546875" style="4" customWidth="1"/>
    <col min="4886" max="5123" width="9.140625" style="4"/>
    <col min="5124" max="5124" width="6.5703125" style="4" customWidth="1"/>
    <col min="5125" max="5125" width="60.42578125" style="4" customWidth="1"/>
    <col min="5126" max="5126" width="8.5703125" style="4" customWidth="1"/>
    <col min="5127" max="5127" width="8.7109375" style="4" customWidth="1"/>
    <col min="5128" max="5128" width="16.7109375" style="4" customWidth="1"/>
    <col min="5129" max="5129" width="17.28515625" style="4" customWidth="1"/>
    <col min="5130" max="5130" width="17.42578125" style="4" customWidth="1"/>
    <col min="5131" max="5131" width="22.7109375" style="4" customWidth="1"/>
    <col min="5132" max="5132" width="19.5703125" style="4" customWidth="1"/>
    <col min="5133" max="5133" width="25" style="4" customWidth="1"/>
    <col min="5134" max="5134" width="32.7109375" style="4" customWidth="1"/>
    <col min="5135" max="5135" width="15.85546875" style="4" customWidth="1"/>
    <col min="5136" max="5136" width="22" style="4" customWidth="1"/>
    <col min="5137" max="5137" width="20" style="4" customWidth="1"/>
    <col min="5138" max="5139" width="9.140625" style="4"/>
    <col min="5140" max="5141" width="10.85546875" style="4" customWidth="1"/>
    <col min="5142" max="5379" width="9.140625" style="4"/>
    <col min="5380" max="5380" width="6.5703125" style="4" customWidth="1"/>
    <col min="5381" max="5381" width="60.42578125" style="4" customWidth="1"/>
    <col min="5382" max="5382" width="8.5703125" style="4" customWidth="1"/>
    <col min="5383" max="5383" width="8.7109375" style="4" customWidth="1"/>
    <col min="5384" max="5384" width="16.7109375" style="4" customWidth="1"/>
    <col min="5385" max="5385" width="17.28515625" style="4" customWidth="1"/>
    <col min="5386" max="5386" width="17.42578125" style="4" customWidth="1"/>
    <col min="5387" max="5387" width="22.7109375" style="4" customWidth="1"/>
    <col min="5388" max="5388" width="19.5703125" style="4" customWidth="1"/>
    <col min="5389" max="5389" width="25" style="4" customWidth="1"/>
    <col min="5390" max="5390" width="32.7109375" style="4" customWidth="1"/>
    <col min="5391" max="5391" width="15.85546875" style="4" customWidth="1"/>
    <col min="5392" max="5392" width="22" style="4" customWidth="1"/>
    <col min="5393" max="5393" width="20" style="4" customWidth="1"/>
    <col min="5394" max="5395" width="9.140625" style="4"/>
    <col min="5396" max="5397" width="10.85546875" style="4" customWidth="1"/>
    <col min="5398" max="5635" width="9.140625" style="4"/>
    <col min="5636" max="5636" width="6.5703125" style="4" customWidth="1"/>
    <col min="5637" max="5637" width="60.42578125" style="4" customWidth="1"/>
    <col min="5638" max="5638" width="8.5703125" style="4" customWidth="1"/>
    <col min="5639" max="5639" width="8.7109375" style="4" customWidth="1"/>
    <col min="5640" max="5640" width="16.7109375" style="4" customWidth="1"/>
    <col min="5641" max="5641" width="17.28515625" style="4" customWidth="1"/>
    <col min="5642" max="5642" width="17.42578125" style="4" customWidth="1"/>
    <col min="5643" max="5643" width="22.7109375" style="4" customWidth="1"/>
    <col min="5644" max="5644" width="19.5703125" style="4" customWidth="1"/>
    <col min="5645" max="5645" width="25" style="4" customWidth="1"/>
    <col min="5646" max="5646" width="32.7109375" style="4" customWidth="1"/>
    <col min="5647" max="5647" width="15.85546875" style="4" customWidth="1"/>
    <col min="5648" max="5648" width="22" style="4" customWidth="1"/>
    <col min="5649" max="5649" width="20" style="4" customWidth="1"/>
    <col min="5650" max="5651" width="9.140625" style="4"/>
    <col min="5652" max="5653" width="10.85546875" style="4" customWidth="1"/>
    <col min="5654" max="5891" width="9.140625" style="4"/>
    <col min="5892" max="5892" width="6.5703125" style="4" customWidth="1"/>
    <col min="5893" max="5893" width="60.42578125" style="4" customWidth="1"/>
    <col min="5894" max="5894" width="8.5703125" style="4" customWidth="1"/>
    <col min="5895" max="5895" width="8.7109375" style="4" customWidth="1"/>
    <col min="5896" max="5896" width="16.7109375" style="4" customWidth="1"/>
    <col min="5897" max="5897" width="17.28515625" style="4" customWidth="1"/>
    <col min="5898" max="5898" width="17.42578125" style="4" customWidth="1"/>
    <col min="5899" max="5899" width="22.7109375" style="4" customWidth="1"/>
    <col min="5900" max="5900" width="19.5703125" style="4" customWidth="1"/>
    <col min="5901" max="5901" width="25" style="4" customWidth="1"/>
    <col min="5902" max="5902" width="32.7109375" style="4" customWidth="1"/>
    <col min="5903" max="5903" width="15.85546875" style="4" customWidth="1"/>
    <col min="5904" max="5904" width="22" style="4" customWidth="1"/>
    <col min="5905" max="5905" width="20" style="4" customWidth="1"/>
    <col min="5906" max="5907" width="9.140625" style="4"/>
    <col min="5908" max="5909" width="10.85546875" style="4" customWidth="1"/>
    <col min="5910" max="6147" width="9.140625" style="4"/>
    <col min="6148" max="6148" width="6.5703125" style="4" customWidth="1"/>
    <col min="6149" max="6149" width="60.42578125" style="4" customWidth="1"/>
    <col min="6150" max="6150" width="8.5703125" style="4" customWidth="1"/>
    <col min="6151" max="6151" width="8.7109375" style="4" customWidth="1"/>
    <col min="6152" max="6152" width="16.7109375" style="4" customWidth="1"/>
    <col min="6153" max="6153" width="17.28515625" style="4" customWidth="1"/>
    <col min="6154" max="6154" width="17.42578125" style="4" customWidth="1"/>
    <col min="6155" max="6155" width="22.7109375" style="4" customWidth="1"/>
    <col min="6156" max="6156" width="19.5703125" style="4" customWidth="1"/>
    <col min="6157" max="6157" width="25" style="4" customWidth="1"/>
    <col min="6158" max="6158" width="32.7109375" style="4" customWidth="1"/>
    <col min="6159" max="6159" width="15.85546875" style="4" customWidth="1"/>
    <col min="6160" max="6160" width="22" style="4" customWidth="1"/>
    <col min="6161" max="6161" width="20" style="4" customWidth="1"/>
    <col min="6162" max="6163" width="9.140625" style="4"/>
    <col min="6164" max="6165" width="10.85546875" style="4" customWidth="1"/>
    <col min="6166" max="6403" width="9.140625" style="4"/>
    <col min="6404" max="6404" width="6.5703125" style="4" customWidth="1"/>
    <col min="6405" max="6405" width="60.42578125" style="4" customWidth="1"/>
    <col min="6406" max="6406" width="8.5703125" style="4" customWidth="1"/>
    <col min="6407" max="6407" width="8.7109375" style="4" customWidth="1"/>
    <col min="6408" max="6408" width="16.7109375" style="4" customWidth="1"/>
    <col min="6409" max="6409" width="17.28515625" style="4" customWidth="1"/>
    <col min="6410" max="6410" width="17.42578125" style="4" customWidth="1"/>
    <col min="6411" max="6411" width="22.7109375" style="4" customWidth="1"/>
    <col min="6412" max="6412" width="19.5703125" style="4" customWidth="1"/>
    <col min="6413" max="6413" width="25" style="4" customWidth="1"/>
    <col min="6414" max="6414" width="32.7109375" style="4" customWidth="1"/>
    <col min="6415" max="6415" width="15.85546875" style="4" customWidth="1"/>
    <col min="6416" max="6416" width="22" style="4" customWidth="1"/>
    <col min="6417" max="6417" width="20" style="4" customWidth="1"/>
    <col min="6418" max="6419" width="9.140625" style="4"/>
    <col min="6420" max="6421" width="10.85546875" style="4" customWidth="1"/>
    <col min="6422" max="6659" width="9.140625" style="4"/>
    <col min="6660" max="6660" width="6.5703125" style="4" customWidth="1"/>
    <col min="6661" max="6661" width="60.42578125" style="4" customWidth="1"/>
    <col min="6662" max="6662" width="8.5703125" style="4" customWidth="1"/>
    <col min="6663" max="6663" width="8.7109375" style="4" customWidth="1"/>
    <col min="6664" max="6664" width="16.7109375" style="4" customWidth="1"/>
    <col min="6665" max="6665" width="17.28515625" style="4" customWidth="1"/>
    <col min="6666" max="6666" width="17.42578125" style="4" customWidth="1"/>
    <col min="6667" max="6667" width="22.7109375" style="4" customWidth="1"/>
    <col min="6668" max="6668" width="19.5703125" style="4" customWidth="1"/>
    <col min="6669" max="6669" width="25" style="4" customWidth="1"/>
    <col min="6670" max="6670" width="32.7109375" style="4" customWidth="1"/>
    <col min="6671" max="6671" width="15.85546875" style="4" customWidth="1"/>
    <col min="6672" max="6672" width="22" style="4" customWidth="1"/>
    <col min="6673" max="6673" width="20" style="4" customWidth="1"/>
    <col min="6674" max="6675" width="9.140625" style="4"/>
    <col min="6676" max="6677" width="10.85546875" style="4" customWidth="1"/>
    <col min="6678" max="6915" width="9.140625" style="4"/>
    <col min="6916" max="6916" width="6.5703125" style="4" customWidth="1"/>
    <col min="6917" max="6917" width="60.42578125" style="4" customWidth="1"/>
    <col min="6918" max="6918" width="8.5703125" style="4" customWidth="1"/>
    <col min="6919" max="6919" width="8.7109375" style="4" customWidth="1"/>
    <col min="6920" max="6920" width="16.7109375" style="4" customWidth="1"/>
    <col min="6921" max="6921" width="17.28515625" style="4" customWidth="1"/>
    <col min="6922" max="6922" width="17.42578125" style="4" customWidth="1"/>
    <col min="6923" max="6923" width="22.7109375" style="4" customWidth="1"/>
    <col min="6924" max="6924" width="19.5703125" style="4" customWidth="1"/>
    <col min="6925" max="6925" width="25" style="4" customWidth="1"/>
    <col min="6926" max="6926" width="32.7109375" style="4" customWidth="1"/>
    <col min="6927" max="6927" width="15.85546875" style="4" customWidth="1"/>
    <col min="6928" max="6928" width="22" style="4" customWidth="1"/>
    <col min="6929" max="6929" width="20" style="4" customWidth="1"/>
    <col min="6930" max="6931" width="9.140625" style="4"/>
    <col min="6932" max="6933" width="10.85546875" style="4" customWidth="1"/>
    <col min="6934" max="7171" width="9.140625" style="4"/>
    <col min="7172" max="7172" width="6.5703125" style="4" customWidth="1"/>
    <col min="7173" max="7173" width="60.42578125" style="4" customWidth="1"/>
    <col min="7174" max="7174" width="8.5703125" style="4" customWidth="1"/>
    <col min="7175" max="7175" width="8.7109375" style="4" customWidth="1"/>
    <col min="7176" max="7176" width="16.7109375" style="4" customWidth="1"/>
    <col min="7177" max="7177" width="17.28515625" style="4" customWidth="1"/>
    <col min="7178" max="7178" width="17.42578125" style="4" customWidth="1"/>
    <col min="7179" max="7179" width="22.7109375" style="4" customWidth="1"/>
    <col min="7180" max="7180" width="19.5703125" style="4" customWidth="1"/>
    <col min="7181" max="7181" width="25" style="4" customWidth="1"/>
    <col min="7182" max="7182" width="32.7109375" style="4" customWidth="1"/>
    <col min="7183" max="7183" width="15.85546875" style="4" customWidth="1"/>
    <col min="7184" max="7184" width="22" style="4" customWidth="1"/>
    <col min="7185" max="7185" width="20" style="4" customWidth="1"/>
    <col min="7186" max="7187" width="9.140625" style="4"/>
    <col min="7188" max="7189" width="10.85546875" style="4" customWidth="1"/>
    <col min="7190" max="7427" width="9.140625" style="4"/>
    <col min="7428" max="7428" width="6.5703125" style="4" customWidth="1"/>
    <col min="7429" max="7429" width="60.42578125" style="4" customWidth="1"/>
    <col min="7430" max="7430" width="8.5703125" style="4" customWidth="1"/>
    <col min="7431" max="7431" width="8.7109375" style="4" customWidth="1"/>
    <col min="7432" max="7432" width="16.7109375" style="4" customWidth="1"/>
    <col min="7433" max="7433" width="17.28515625" style="4" customWidth="1"/>
    <col min="7434" max="7434" width="17.42578125" style="4" customWidth="1"/>
    <col min="7435" max="7435" width="22.7109375" style="4" customWidth="1"/>
    <col min="7436" max="7436" width="19.5703125" style="4" customWidth="1"/>
    <col min="7437" max="7437" width="25" style="4" customWidth="1"/>
    <col min="7438" max="7438" width="32.7109375" style="4" customWidth="1"/>
    <col min="7439" max="7439" width="15.85546875" style="4" customWidth="1"/>
    <col min="7440" max="7440" width="22" style="4" customWidth="1"/>
    <col min="7441" max="7441" width="20" style="4" customWidth="1"/>
    <col min="7442" max="7443" width="9.140625" style="4"/>
    <col min="7444" max="7445" width="10.85546875" style="4" customWidth="1"/>
    <col min="7446" max="7683" width="9.140625" style="4"/>
    <col min="7684" max="7684" width="6.5703125" style="4" customWidth="1"/>
    <col min="7685" max="7685" width="60.42578125" style="4" customWidth="1"/>
    <col min="7686" max="7686" width="8.5703125" style="4" customWidth="1"/>
    <col min="7687" max="7687" width="8.7109375" style="4" customWidth="1"/>
    <col min="7688" max="7688" width="16.7109375" style="4" customWidth="1"/>
    <col min="7689" max="7689" width="17.28515625" style="4" customWidth="1"/>
    <col min="7690" max="7690" width="17.42578125" style="4" customWidth="1"/>
    <col min="7691" max="7691" width="22.7109375" style="4" customWidth="1"/>
    <col min="7692" max="7692" width="19.5703125" style="4" customWidth="1"/>
    <col min="7693" max="7693" width="25" style="4" customWidth="1"/>
    <col min="7694" max="7694" width="32.7109375" style="4" customWidth="1"/>
    <col min="7695" max="7695" width="15.85546875" style="4" customWidth="1"/>
    <col min="7696" max="7696" width="22" style="4" customWidth="1"/>
    <col min="7697" max="7697" width="20" style="4" customWidth="1"/>
    <col min="7698" max="7699" width="9.140625" style="4"/>
    <col min="7700" max="7701" width="10.85546875" style="4" customWidth="1"/>
    <col min="7702" max="7939" width="9.140625" style="4"/>
    <col min="7940" max="7940" width="6.5703125" style="4" customWidth="1"/>
    <col min="7941" max="7941" width="60.42578125" style="4" customWidth="1"/>
    <col min="7942" max="7942" width="8.5703125" style="4" customWidth="1"/>
    <col min="7943" max="7943" width="8.7109375" style="4" customWidth="1"/>
    <col min="7944" max="7944" width="16.7109375" style="4" customWidth="1"/>
    <col min="7945" max="7945" width="17.28515625" style="4" customWidth="1"/>
    <col min="7946" max="7946" width="17.42578125" style="4" customWidth="1"/>
    <col min="7947" max="7947" width="22.7109375" style="4" customWidth="1"/>
    <col min="7948" max="7948" width="19.5703125" style="4" customWidth="1"/>
    <col min="7949" max="7949" width="25" style="4" customWidth="1"/>
    <col min="7950" max="7950" width="32.7109375" style="4" customWidth="1"/>
    <col min="7951" max="7951" width="15.85546875" style="4" customWidth="1"/>
    <col min="7952" max="7952" width="22" style="4" customWidth="1"/>
    <col min="7953" max="7953" width="20" style="4" customWidth="1"/>
    <col min="7954" max="7955" width="9.140625" style="4"/>
    <col min="7956" max="7957" width="10.85546875" style="4" customWidth="1"/>
    <col min="7958" max="8195" width="9.140625" style="4"/>
    <col min="8196" max="8196" width="6.5703125" style="4" customWidth="1"/>
    <col min="8197" max="8197" width="60.42578125" style="4" customWidth="1"/>
    <col min="8198" max="8198" width="8.5703125" style="4" customWidth="1"/>
    <col min="8199" max="8199" width="8.7109375" style="4" customWidth="1"/>
    <col min="8200" max="8200" width="16.7109375" style="4" customWidth="1"/>
    <col min="8201" max="8201" width="17.28515625" style="4" customWidth="1"/>
    <col min="8202" max="8202" width="17.42578125" style="4" customWidth="1"/>
    <col min="8203" max="8203" width="22.7109375" style="4" customWidth="1"/>
    <col min="8204" max="8204" width="19.5703125" style="4" customWidth="1"/>
    <col min="8205" max="8205" width="25" style="4" customWidth="1"/>
    <col min="8206" max="8206" width="32.7109375" style="4" customWidth="1"/>
    <col min="8207" max="8207" width="15.85546875" style="4" customWidth="1"/>
    <col min="8208" max="8208" width="22" style="4" customWidth="1"/>
    <col min="8209" max="8209" width="20" style="4" customWidth="1"/>
    <col min="8210" max="8211" width="9.140625" style="4"/>
    <col min="8212" max="8213" width="10.85546875" style="4" customWidth="1"/>
    <col min="8214" max="8451" width="9.140625" style="4"/>
    <col min="8452" max="8452" width="6.5703125" style="4" customWidth="1"/>
    <col min="8453" max="8453" width="60.42578125" style="4" customWidth="1"/>
    <col min="8454" max="8454" width="8.5703125" style="4" customWidth="1"/>
    <col min="8455" max="8455" width="8.7109375" style="4" customWidth="1"/>
    <col min="8456" max="8456" width="16.7109375" style="4" customWidth="1"/>
    <col min="8457" max="8457" width="17.28515625" style="4" customWidth="1"/>
    <col min="8458" max="8458" width="17.42578125" style="4" customWidth="1"/>
    <col min="8459" max="8459" width="22.7109375" style="4" customWidth="1"/>
    <col min="8460" max="8460" width="19.5703125" style="4" customWidth="1"/>
    <col min="8461" max="8461" width="25" style="4" customWidth="1"/>
    <col min="8462" max="8462" width="32.7109375" style="4" customWidth="1"/>
    <col min="8463" max="8463" width="15.85546875" style="4" customWidth="1"/>
    <col min="8464" max="8464" width="22" style="4" customWidth="1"/>
    <col min="8465" max="8465" width="20" style="4" customWidth="1"/>
    <col min="8466" max="8467" width="9.140625" style="4"/>
    <col min="8468" max="8469" width="10.85546875" style="4" customWidth="1"/>
    <col min="8470" max="8707" width="9.140625" style="4"/>
    <col min="8708" max="8708" width="6.5703125" style="4" customWidth="1"/>
    <col min="8709" max="8709" width="60.42578125" style="4" customWidth="1"/>
    <col min="8710" max="8710" width="8.5703125" style="4" customWidth="1"/>
    <col min="8711" max="8711" width="8.7109375" style="4" customWidth="1"/>
    <col min="8712" max="8712" width="16.7109375" style="4" customWidth="1"/>
    <col min="8713" max="8713" width="17.28515625" style="4" customWidth="1"/>
    <col min="8714" max="8714" width="17.42578125" style="4" customWidth="1"/>
    <col min="8715" max="8715" width="22.7109375" style="4" customWidth="1"/>
    <col min="8716" max="8716" width="19.5703125" style="4" customWidth="1"/>
    <col min="8717" max="8717" width="25" style="4" customWidth="1"/>
    <col min="8718" max="8718" width="32.7109375" style="4" customWidth="1"/>
    <col min="8719" max="8719" width="15.85546875" style="4" customWidth="1"/>
    <col min="8720" max="8720" width="22" style="4" customWidth="1"/>
    <col min="8721" max="8721" width="20" style="4" customWidth="1"/>
    <col min="8722" max="8723" width="9.140625" style="4"/>
    <col min="8724" max="8725" width="10.85546875" style="4" customWidth="1"/>
    <col min="8726" max="8963" width="9.140625" style="4"/>
    <col min="8964" max="8964" width="6.5703125" style="4" customWidth="1"/>
    <col min="8965" max="8965" width="60.42578125" style="4" customWidth="1"/>
    <col min="8966" max="8966" width="8.5703125" style="4" customWidth="1"/>
    <col min="8967" max="8967" width="8.7109375" style="4" customWidth="1"/>
    <col min="8968" max="8968" width="16.7109375" style="4" customWidth="1"/>
    <col min="8969" max="8969" width="17.28515625" style="4" customWidth="1"/>
    <col min="8970" max="8970" width="17.42578125" style="4" customWidth="1"/>
    <col min="8971" max="8971" width="22.7109375" style="4" customWidth="1"/>
    <col min="8972" max="8972" width="19.5703125" style="4" customWidth="1"/>
    <col min="8973" max="8973" width="25" style="4" customWidth="1"/>
    <col min="8974" max="8974" width="32.7109375" style="4" customWidth="1"/>
    <col min="8975" max="8975" width="15.85546875" style="4" customWidth="1"/>
    <col min="8976" max="8976" width="22" style="4" customWidth="1"/>
    <col min="8977" max="8977" width="20" style="4" customWidth="1"/>
    <col min="8978" max="8979" width="9.140625" style="4"/>
    <col min="8980" max="8981" width="10.85546875" style="4" customWidth="1"/>
    <col min="8982" max="9219" width="9.140625" style="4"/>
    <col min="9220" max="9220" width="6.5703125" style="4" customWidth="1"/>
    <col min="9221" max="9221" width="60.42578125" style="4" customWidth="1"/>
    <col min="9222" max="9222" width="8.5703125" style="4" customWidth="1"/>
    <col min="9223" max="9223" width="8.7109375" style="4" customWidth="1"/>
    <col min="9224" max="9224" width="16.7109375" style="4" customWidth="1"/>
    <col min="9225" max="9225" width="17.28515625" style="4" customWidth="1"/>
    <col min="9226" max="9226" width="17.42578125" style="4" customWidth="1"/>
    <col min="9227" max="9227" width="22.7109375" style="4" customWidth="1"/>
    <col min="9228" max="9228" width="19.5703125" style="4" customWidth="1"/>
    <col min="9229" max="9229" width="25" style="4" customWidth="1"/>
    <col min="9230" max="9230" width="32.7109375" style="4" customWidth="1"/>
    <col min="9231" max="9231" width="15.85546875" style="4" customWidth="1"/>
    <col min="9232" max="9232" width="22" style="4" customWidth="1"/>
    <col min="9233" max="9233" width="20" style="4" customWidth="1"/>
    <col min="9234" max="9235" width="9.140625" style="4"/>
    <col min="9236" max="9237" width="10.85546875" style="4" customWidth="1"/>
    <col min="9238" max="9475" width="9.140625" style="4"/>
    <col min="9476" max="9476" width="6.5703125" style="4" customWidth="1"/>
    <col min="9477" max="9477" width="60.42578125" style="4" customWidth="1"/>
    <col min="9478" max="9478" width="8.5703125" style="4" customWidth="1"/>
    <col min="9479" max="9479" width="8.7109375" style="4" customWidth="1"/>
    <col min="9480" max="9480" width="16.7109375" style="4" customWidth="1"/>
    <col min="9481" max="9481" width="17.28515625" style="4" customWidth="1"/>
    <col min="9482" max="9482" width="17.42578125" style="4" customWidth="1"/>
    <col min="9483" max="9483" width="22.7109375" style="4" customWidth="1"/>
    <col min="9484" max="9484" width="19.5703125" style="4" customWidth="1"/>
    <col min="9485" max="9485" width="25" style="4" customWidth="1"/>
    <col min="9486" max="9486" width="32.7109375" style="4" customWidth="1"/>
    <col min="9487" max="9487" width="15.85546875" style="4" customWidth="1"/>
    <col min="9488" max="9488" width="22" style="4" customWidth="1"/>
    <col min="9489" max="9489" width="20" style="4" customWidth="1"/>
    <col min="9490" max="9491" width="9.140625" style="4"/>
    <col min="9492" max="9493" width="10.85546875" style="4" customWidth="1"/>
    <col min="9494" max="9731" width="9.140625" style="4"/>
    <col min="9732" max="9732" width="6.5703125" style="4" customWidth="1"/>
    <col min="9733" max="9733" width="60.42578125" style="4" customWidth="1"/>
    <col min="9734" max="9734" width="8.5703125" style="4" customWidth="1"/>
    <col min="9735" max="9735" width="8.7109375" style="4" customWidth="1"/>
    <col min="9736" max="9736" width="16.7109375" style="4" customWidth="1"/>
    <col min="9737" max="9737" width="17.28515625" style="4" customWidth="1"/>
    <col min="9738" max="9738" width="17.42578125" style="4" customWidth="1"/>
    <col min="9739" max="9739" width="22.7109375" style="4" customWidth="1"/>
    <col min="9740" max="9740" width="19.5703125" style="4" customWidth="1"/>
    <col min="9741" max="9741" width="25" style="4" customWidth="1"/>
    <col min="9742" max="9742" width="32.7109375" style="4" customWidth="1"/>
    <col min="9743" max="9743" width="15.85546875" style="4" customWidth="1"/>
    <col min="9744" max="9744" width="22" style="4" customWidth="1"/>
    <col min="9745" max="9745" width="20" style="4" customWidth="1"/>
    <col min="9746" max="9747" width="9.140625" style="4"/>
    <col min="9748" max="9749" width="10.85546875" style="4" customWidth="1"/>
    <col min="9750" max="9987" width="9.140625" style="4"/>
    <col min="9988" max="9988" width="6.5703125" style="4" customWidth="1"/>
    <col min="9989" max="9989" width="60.42578125" style="4" customWidth="1"/>
    <col min="9990" max="9990" width="8.5703125" style="4" customWidth="1"/>
    <col min="9991" max="9991" width="8.7109375" style="4" customWidth="1"/>
    <col min="9992" max="9992" width="16.7109375" style="4" customWidth="1"/>
    <col min="9993" max="9993" width="17.28515625" style="4" customWidth="1"/>
    <col min="9994" max="9994" width="17.42578125" style="4" customWidth="1"/>
    <col min="9995" max="9995" width="22.7109375" style="4" customWidth="1"/>
    <col min="9996" max="9996" width="19.5703125" style="4" customWidth="1"/>
    <col min="9997" max="9997" width="25" style="4" customWidth="1"/>
    <col min="9998" max="9998" width="32.7109375" style="4" customWidth="1"/>
    <col min="9999" max="9999" width="15.85546875" style="4" customWidth="1"/>
    <col min="10000" max="10000" width="22" style="4" customWidth="1"/>
    <col min="10001" max="10001" width="20" style="4" customWidth="1"/>
    <col min="10002" max="10003" width="9.140625" style="4"/>
    <col min="10004" max="10005" width="10.85546875" style="4" customWidth="1"/>
    <col min="10006" max="10243" width="9.140625" style="4"/>
    <col min="10244" max="10244" width="6.5703125" style="4" customWidth="1"/>
    <col min="10245" max="10245" width="60.42578125" style="4" customWidth="1"/>
    <col min="10246" max="10246" width="8.5703125" style="4" customWidth="1"/>
    <col min="10247" max="10247" width="8.7109375" style="4" customWidth="1"/>
    <col min="10248" max="10248" width="16.7109375" style="4" customWidth="1"/>
    <col min="10249" max="10249" width="17.28515625" style="4" customWidth="1"/>
    <col min="10250" max="10250" width="17.42578125" style="4" customWidth="1"/>
    <col min="10251" max="10251" width="22.7109375" style="4" customWidth="1"/>
    <col min="10252" max="10252" width="19.5703125" style="4" customWidth="1"/>
    <col min="10253" max="10253" width="25" style="4" customWidth="1"/>
    <col min="10254" max="10254" width="32.7109375" style="4" customWidth="1"/>
    <col min="10255" max="10255" width="15.85546875" style="4" customWidth="1"/>
    <col min="10256" max="10256" width="22" style="4" customWidth="1"/>
    <col min="10257" max="10257" width="20" style="4" customWidth="1"/>
    <col min="10258" max="10259" width="9.140625" style="4"/>
    <col min="10260" max="10261" width="10.85546875" style="4" customWidth="1"/>
    <col min="10262" max="10499" width="9.140625" style="4"/>
    <col min="10500" max="10500" width="6.5703125" style="4" customWidth="1"/>
    <col min="10501" max="10501" width="60.42578125" style="4" customWidth="1"/>
    <col min="10502" max="10502" width="8.5703125" style="4" customWidth="1"/>
    <col min="10503" max="10503" width="8.7109375" style="4" customWidth="1"/>
    <col min="10504" max="10504" width="16.7109375" style="4" customWidth="1"/>
    <col min="10505" max="10505" width="17.28515625" style="4" customWidth="1"/>
    <col min="10506" max="10506" width="17.42578125" style="4" customWidth="1"/>
    <col min="10507" max="10507" width="22.7109375" style="4" customWidth="1"/>
    <col min="10508" max="10508" width="19.5703125" style="4" customWidth="1"/>
    <col min="10509" max="10509" width="25" style="4" customWidth="1"/>
    <col min="10510" max="10510" width="32.7109375" style="4" customWidth="1"/>
    <col min="10511" max="10511" width="15.85546875" style="4" customWidth="1"/>
    <col min="10512" max="10512" width="22" style="4" customWidth="1"/>
    <col min="10513" max="10513" width="20" style="4" customWidth="1"/>
    <col min="10514" max="10515" width="9.140625" style="4"/>
    <col min="10516" max="10517" width="10.85546875" style="4" customWidth="1"/>
    <col min="10518" max="10755" width="9.140625" style="4"/>
    <col min="10756" max="10756" width="6.5703125" style="4" customWidth="1"/>
    <col min="10757" max="10757" width="60.42578125" style="4" customWidth="1"/>
    <col min="10758" max="10758" width="8.5703125" style="4" customWidth="1"/>
    <col min="10759" max="10759" width="8.7109375" style="4" customWidth="1"/>
    <col min="10760" max="10760" width="16.7109375" style="4" customWidth="1"/>
    <col min="10761" max="10761" width="17.28515625" style="4" customWidth="1"/>
    <col min="10762" max="10762" width="17.42578125" style="4" customWidth="1"/>
    <col min="10763" max="10763" width="22.7109375" style="4" customWidth="1"/>
    <col min="10764" max="10764" width="19.5703125" style="4" customWidth="1"/>
    <col min="10765" max="10765" width="25" style="4" customWidth="1"/>
    <col min="10766" max="10766" width="32.7109375" style="4" customWidth="1"/>
    <col min="10767" max="10767" width="15.85546875" style="4" customWidth="1"/>
    <col min="10768" max="10768" width="22" style="4" customWidth="1"/>
    <col min="10769" max="10769" width="20" style="4" customWidth="1"/>
    <col min="10770" max="10771" width="9.140625" style="4"/>
    <col min="10772" max="10773" width="10.85546875" style="4" customWidth="1"/>
    <col min="10774" max="11011" width="9.140625" style="4"/>
    <col min="11012" max="11012" width="6.5703125" style="4" customWidth="1"/>
    <col min="11013" max="11013" width="60.42578125" style="4" customWidth="1"/>
    <col min="11014" max="11014" width="8.5703125" style="4" customWidth="1"/>
    <col min="11015" max="11015" width="8.7109375" style="4" customWidth="1"/>
    <col min="11016" max="11016" width="16.7109375" style="4" customWidth="1"/>
    <col min="11017" max="11017" width="17.28515625" style="4" customWidth="1"/>
    <col min="11018" max="11018" width="17.42578125" style="4" customWidth="1"/>
    <col min="11019" max="11019" width="22.7109375" style="4" customWidth="1"/>
    <col min="11020" max="11020" width="19.5703125" style="4" customWidth="1"/>
    <col min="11021" max="11021" width="25" style="4" customWidth="1"/>
    <col min="11022" max="11022" width="32.7109375" style="4" customWidth="1"/>
    <col min="11023" max="11023" width="15.85546875" style="4" customWidth="1"/>
    <col min="11024" max="11024" width="22" style="4" customWidth="1"/>
    <col min="11025" max="11025" width="20" style="4" customWidth="1"/>
    <col min="11026" max="11027" width="9.140625" style="4"/>
    <col min="11028" max="11029" width="10.85546875" style="4" customWidth="1"/>
    <col min="11030" max="11267" width="9.140625" style="4"/>
    <col min="11268" max="11268" width="6.5703125" style="4" customWidth="1"/>
    <col min="11269" max="11269" width="60.42578125" style="4" customWidth="1"/>
    <col min="11270" max="11270" width="8.5703125" style="4" customWidth="1"/>
    <col min="11271" max="11271" width="8.7109375" style="4" customWidth="1"/>
    <col min="11272" max="11272" width="16.7109375" style="4" customWidth="1"/>
    <col min="11273" max="11273" width="17.28515625" style="4" customWidth="1"/>
    <col min="11274" max="11274" width="17.42578125" style="4" customWidth="1"/>
    <col min="11275" max="11275" width="22.7109375" style="4" customWidth="1"/>
    <col min="11276" max="11276" width="19.5703125" style="4" customWidth="1"/>
    <col min="11277" max="11277" width="25" style="4" customWidth="1"/>
    <col min="11278" max="11278" width="32.7109375" style="4" customWidth="1"/>
    <col min="11279" max="11279" width="15.85546875" style="4" customWidth="1"/>
    <col min="11280" max="11280" width="22" style="4" customWidth="1"/>
    <col min="11281" max="11281" width="20" style="4" customWidth="1"/>
    <col min="11282" max="11283" width="9.140625" style="4"/>
    <col min="11284" max="11285" width="10.85546875" style="4" customWidth="1"/>
    <col min="11286" max="11523" width="9.140625" style="4"/>
    <col min="11524" max="11524" width="6.5703125" style="4" customWidth="1"/>
    <col min="11525" max="11525" width="60.42578125" style="4" customWidth="1"/>
    <col min="11526" max="11526" width="8.5703125" style="4" customWidth="1"/>
    <col min="11527" max="11527" width="8.7109375" style="4" customWidth="1"/>
    <col min="11528" max="11528" width="16.7109375" style="4" customWidth="1"/>
    <col min="11529" max="11529" width="17.28515625" style="4" customWidth="1"/>
    <col min="11530" max="11530" width="17.42578125" style="4" customWidth="1"/>
    <col min="11531" max="11531" width="22.7109375" style="4" customWidth="1"/>
    <col min="11532" max="11532" width="19.5703125" style="4" customWidth="1"/>
    <col min="11533" max="11533" width="25" style="4" customWidth="1"/>
    <col min="11534" max="11534" width="32.7109375" style="4" customWidth="1"/>
    <col min="11535" max="11535" width="15.85546875" style="4" customWidth="1"/>
    <col min="11536" max="11536" width="22" style="4" customWidth="1"/>
    <col min="11537" max="11537" width="20" style="4" customWidth="1"/>
    <col min="11538" max="11539" width="9.140625" style="4"/>
    <col min="11540" max="11541" width="10.85546875" style="4" customWidth="1"/>
    <col min="11542" max="11779" width="9.140625" style="4"/>
    <col min="11780" max="11780" width="6.5703125" style="4" customWidth="1"/>
    <col min="11781" max="11781" width="60.42578125" style="4" customWidth="1"/>
    <col min="11782" max="11782" width="8.5703125" style="4" customWidth="1"/>
    <col min="11783" max="11783" width="8.7109375" style="4" customWidth="1"/>
    <col min="11784" max="11784" width="16.7109375" style="4" customWidth="1"/>
    <col min="11785" max="11785" width="17.28515625" style="4" customWidth="1"/>
    <col min="11786" max="11786" width="17.42578125" style="4" customWidth="1"/>
    <col min="11787" max="11787" width="22.7109375" style="4" customWidth="1"/>
    <col min="11788" max="11788" width="19.5703125" style="4" customWidth="1"/>
    <col min="11789" max="11789" width="25" style="4" customWidth="1"/>
    <col min="11790" max="11790" width="32.7109375" style="4" customWidth="1"/>
    <col min="11791" max="11791" width="15.85546875" style="4" customWidth="1"/>
    <col min="11792" max="11792" width="22" style="4" customWidth="1"/>
    <col min="11793" max="11793" width="20" style="4" customWidth="1"/>
    <col min="11794" max="11795" width="9.140625" style="4"/>
    <col min="11796" max="11797" width="10.85546875" style="4" customWidth="1"/>
    <col min="11798" max="12035" width="9.140625" style="4"/>
    <col min="12036" max="12036" width="6.5703125" style="4" customWidth="1"/>
    <col min="12037" max="12037" width="60.42578125" style="4" customWidth="1"/>
    <col min="12038" max="12038" width="8.5703125" style="4" customWidth="1"/>
    <col min="12039" max="12039" width="8.7109375" style="4" customWidth="1"/>
    <col min="12040" max="12040" width="16.7109375" style="4" customWidth="1"/>
    <col min="12041" max="12041" width="17.28515625" style="4" customWidth="1"/>
    <col min="12042" max="12042" width="17.42578125" style="4" customWidth="1"/>
    <col min="12043" max="12043" width="22.7109375" style="4" customWidth="1"/>
    <col min="12044" max="12044" width="19.5703125" style="4" customWidth="1"/>
    <col min="12045" max="12045" width="25" style="4" customWidth="1"/>
    <col min="12046" max="12046" width="32.7109375" style="4" customWidth="1"/>
    <col min="12047" max="12047" width="15.85546875" style="4" customWidth="1"/>
    <col min="12048" max="12048" width="22" style="4" customWidth="1"/>
    <col min="12049" max="12049" width="20" style="4" customWidth="1"/>
    <col min="12050" max="12051" width="9.140625" style="4"/>
    <col min="12052" max="12053" width="10.85546875" style="4" customWidth="1"/>
    <col min="12054" max="12291" width="9.140625" style="4"/>
    <col min="12292" max="12292" width="6.5703125" style="4" customWidth="1"/>
    <col min="12293" max="12293" width="60.42578125" style="4" customWidth="1"/>
    <col min="12294" max="12294" width="8.5703125" style="4" customWidth="1"/>
    <col min="12295" max="12295" width="8.7109375" style="4" customWidth="1"/>
    <col min="12296" max="12296" width="16.7109375" style="4" customWidth="1"/>
    <col min="12297" max="12297" width="17.28515625" style="4" customWidth="1"/>
    <col min="12298" max="12298" width="17.42578125" style="4" customWidth="1"/>
    <col min="12299" max="12299" width="22.7109375" style="4" customWidth="1"/>
    <col min="12300" max="12300" width="19.5703125" style="4" customWidth="1"/>
    <col min="12301" max="12301" width="25" style="4" customWidth="1"/>
    <col min="12302" max="12302" width="32.7109375" style="4" customWidth="1"/>
    <col min="12303" max="12303" width="15.85546875" style="4" customWidth="1"/>
    <col min="12304" max="12304" width="22" style="4" customWidth="1"/>
    <col min="12305" max="12305" width="20" style="4" customWidth="1"/>
    <col min="12306" max="12307" width="9.140625" style="4"/>
    <col min="12308" max="12309" width="10.85546875" style="4" customWidth="1"/>
    <col min="12310" max="12547" width="9.140625" style="4"/>
    <col min="12548" max="12548" width="6.5703125" style="4" customWidth="1"/>
    <col min="12549" max="12549" width="60.42578125" style="4" customWidth="1"/>
    <col min="12550" max="12550" width="8.5703125" style="4" customWidth="1"/>
    <col min="12551" max="12551" width="8.7109375" style="4" customWidth="1"/>
    <col min="12552" max="12552" width="16.7109375" style="4" customWidth="1"/>
    <col min="12553" max="12553" width="17.28515625" style="4" customWidth="1"/>
    <col min="12554" max="12554" width="17.42578125" style="4" customWidth="1"/>
    <col min="12555" max="12555" width="22.7109375" style="4" customWidth="1"/>
    <col min="12556" max="12556" width="19.5703125" style="4" customWidth="1"/>
    <col min="12557" max="12557" width="25" style="4" customWidth="1"/>
    <col min="12558" max="12558" width="32.7109375" style="4" customWidth="1"/>
    <col min="12559" max="12559" width="15.85546875" style="4" customWidth="1"/>
    <col min="12560" max="12560" width="22" style="4" customWidth="1"/>
    <col min="12561" max="12561" width="20" style="4" customWidth="1"/>
    <col min="12562" max="12563" width="9.140625" style="4"/>
    <col min="12564" max="12565" width="10.85546875" style="4" customWidth="1"/>
    <col min="12566" max="12803" width="9.140625" style="4"/>
    <col min="12804" max="12804" width="6.5703125" style="4" customWidth="1"/>
    <col min="12805" max="12805" width="60.42578125" style="4" customWidth="1"/>
    <col min="12806" max="12806" width="8.5703125" style="4" customWidth="1"/>
    <col min="12807" max="12807" width="8.7109375" style="4" customWidth="1"/>
    <col min="12808" max="12808" width="16.7109375" style="4" customWidth="1"/>
    <col min="12809" max="12809" width="17.28515625" style="4" customWidth="1"/>
    <col min="12810" max="12810" width="17.42578125" style="4" customWidth="1"/>
    <col min="12811" max="12811" width="22.7109375" style="4" customWidth="1"/>
    <col min="12812" max="12812" width="19.5703125" style="4" customWidth="1"/>
    <col min="12813" max="12813" width="25" style="4" customWidth="1"/>
    <col min="12814" max="12814" width="32.7109375" style="4" customWidth="1"/>
    <col min="12815" max="12815" width="15.85546875" style="4" customWidth="1"/>
    <col min="12816" max="12816" width="22" style="4" customWidth="1"/>
    <col min="12817" max="12817" width="20" style="4" customWidth="1"/>
    <col min="12818" max="12819" width="9.140625" style="4"/>
    <col min="12820" max="12821" width="10.85546875" style="4" customWidth="1"/>
    <col min="12822" max="13059" width="9.140625" style="4"/>
    <col min="13060" max="13060" width="6.5703125" style="4" customWidth="1"/>
    <col min="13061" max="13061" width="60.42578125" style="4" customWidth="1"/>
    <col min="13062" max="13062" width="8.5703125" style="4" customWidth="1"/>
    <col min="13063" max="13063" width="8.7109375" style="4" customWidth="1"/>
    <col min="13064" max="13064" width="16.7109375" style="4" customWidth="1"/>
    <col min="13065" max="13065" width="17.28515625" style="4" customWidth="1"/>
    <col min="13066" max="13066" width="17.42578125" style="4" customWidth="1"/>
    <col min="13067" max="13067" width="22.7109375" style="4" customWidth="1"/>
    <col min="13068" max="13068" width="19.5703125" style="4" customWidth="1"/>
    <col min="13069" max="13069" width="25" style="4" customWidth="1"/>
    <col min="13070" max="13070" width="32.7109375" style="4" customWidth="1"/>
    <col min="13071" max="13071" width="15.85546875" style="4" customWidth="1"/>
    <col min="13072" max="13072" width="22" style="4" customWidth="1"/>
    <col min="13073" max="13073" width="20" style="4" customWidth="1"/>
    <col min="13074" max="13075" width="9.140625" style="4"/>
    <col min="13076" max="13077" width="10.85546875" style="4" customWidth="1"/>
    <col min="13078" max="13315" width="9.140625" style="4"/>
    <col min="13316" max="13316" width="6.5703125" style="4" customWidth="1"/>
    <col min="13317" max="13317" width="60.42578125" style="4" customWidth="1"/>
    <col min="13318" max="13318" width="8.5703125" style="4" customWidth="1"/>
    <col min="13319" max="13319" width="8.7109375" style="4" customWidth="1"/>
    <col min="13320" max="13320" width="16.7109375" style="4" customWidth="1"/>
    <col min="13321" max="13321" width="17.28515625" style="4" customWidth="1"/>
    <col min="13322" max="13322" width="17.42578125" style="4" customWidth="1"/>
    <col min="13323" max="13323" width="22.7109375" style="4" customWidth="1"/>
    <col min="13324" max="13324" width="19.5703125" style="4" customWidth="1"/>
    <col min="13325" max="13325" width="25" style="4" customWidth="1"/>
    <col min="13326" max="13326" width="32.7109375" style="4" customWidth="1"/>
    <col min="13327" max="13327" width="15.85546875" style="4" customWidth="1"/>
    <col min="13328" max="13328" width="22" style="4" customWidth="1"/>
    <col min="13329" max="13329" width="20" style="4" customWidth="1"/>
    <col min="13330" max="13331" width="9.140625" style="4"/>
    <col min="13332" max="13333" width="10.85546875" style="4" customWidth="1"/>
    <col min="13334" max="13571" width="9.140625" style="4"/>
    <col min="13572" max="13572" width="6.5703125" style="4" customWidth="1"/>
    <col min="13573" max="13573" width="60.42578125" style="4" customWidth="1"/>
    <col min="13574" max="13574" width="8.5703125" style="4" customWidth="1"/>
    <col min="13575" max="13575" width="8.7109375" style="4" customWidth="1"/>
    <col min="13576" max="13576" width="16.7109375" style="4" customWidth="1"/>
    <col min="13577" max="13577" width="17.28515625" style="4" customWidth="1"/>
    <col min="13578" max="13578" width="17.42578125" style="4" customWidth="1"/>
    <col min="13579" max="13579" width="22.7109375" style="4" customWidth="1"/>
    <col min="13580" max="13580" width="19.5703125" style="4" customWidth="1"/>
    <col min="13581" max="13581" width="25" style="4" customWidth="1"/>
    <col min="13582" max="13582" width="32.7109375" style="4" customWidth="1"/>
    <col min="13583" max="13583" width="15.85546875" style="4" customWidth="1"/>
    <col min="13584" max="13584" width="22" style="4" customWidth="1"/>
    <col min="13585" max="13585" width="20" style="4" customWidth="1"/>
    <col min="13586" max="13587" width="9.140625" style="4"/>
    <col min="13588" max="13589" width="10.85546875" style="4" customWidth="1"/>
    <col min="13590" max="13827" width="9.140625" style="4"/>
    <col min="13828" max="13828" width="6.5703125" style="4" customWidth="1"/>
    <col min="13829" max="13829" width="60.42578125" style="4" customWidth="1"/>
    <col min="13830" max="13830" width="8.5703125" style="4" customWidth="1"/>
    <col min="13831" max="13831" width="8.7109375" style="4" customWidth="1"/>
    <col min="13832" max="13832" width="16.7109375" style="4" customWidth="1"/>
    <col min="13833" max="13833" width="17.28515625" style="4" customWidth="1"/>
    <col min="13834" max="13834" width="17.42578125" style="4" customWidth="1"/>
    <col min="13835" max="13835" width="22.7109375" style="4" customWidth="1"/>
    <col min="13836" max="13836" width="19.5703125" style="4" customWidth="1"/>
    <col min="13837" max="13837" width="25" style="4" customWidth="1"/>
    <col min="13838" max="13838" width="32.7109375" style="4" customWidth="1"/>
    <col min="13839" max="13839" width="15.85546875" style="4" customWidth="1"/>
    <col min="13840" max="13840" width="22" style="4" customWidth="1"/>
    <col min="13841" max="13841" width="20" style="4" customWidth="1"/>
    <col min="13842" max="13843" width="9.140625" style="4"/>
    <col min="13844" max="13845" width="10.85546875" style="4" customWidth="1"/>
    <col min="13846" max="14083" width="9.140625" style="4"/>
    <col min="14084" max="14084" width="6.5703125" style="4" customWidth="1"/>
    <col min="14085" max="14085" width="60.42578125" style="4" customWidth="1"/>
    <col min="14086" max="14086" width="8.5703125" style="4" customWidth="1"/>
    <col min="14087" max="14087" width="8.7109375" style="4" customWidth="1"/>
    <col min="14088" max="14088" width="16.7109375" style="4" customWidth="1"/>
    <col min="14089" max="14089" width="17.28515625" style="4" customWidth="1"/>
    <col min="14090" max="14090" width="17.42578125" style="4" customWidth="1"/>
    <col min="14091" max="14091" width="22.7109375" style="4" customWidth="1"/>
    <col min="14092" max="14092" width="19.5703125" style="4" customWidth="1"/>
    <col min="14093" max="14093" width="25" style="4" customWidth="1"/>
    <col min="14094" max="14094" width="32.7109375" style="4" customWidth="1"/>
    <col min="14095" max="14095" width="15.85546875" style="4" customWidth="1"/>
    <col min="14096" max="14096" width="22" style="4" customWidth="1"/>
    <col min="14097" max="14097" width="20" style="4" customWidth="1"/>
    <col min="14098" max="14099" width="9.140625" style="4"/>
    <col min="14100" max="14101" width="10.85546875" style="4" customWidth="1"/>
    <col min="14102" max="14339" width="9.140625" style="4"/>
    <col min="14340" max="14340" width="6.5703125" style="4" customWidth="1"/>
    <col min="14341" max="14341" width="60.42578125" style="4" customWidth="1"/>
    <col min="14342" max="14342" width="8.5703125" style="4" customWidth="1"/>
    <col min="14343" max="14343" width="8.7109375" style="4" customWidth="1"/>
    <col min="14344" max="14344" width="16.7109375" style="4" customWidth="1"/>
    <col min="14345" max="14345" width="17.28515625" style="4" customWidth="1"/>
    <col min="14346" max="14346" width="17.42578125" style="4" customWidth="1"/>
    <col min="14347" max="14347" width="22.7109375" style="4" customWidth="1"/>
    <col min="14348" max="14348" width="19.5703125" style="4" customWidth="1"/>
    <col min="14349" max="14349" width="25" style="4" customWidth="1"/>
    <col min="14350" max="14350" width="32.7109375" style="4" customWidth="1"/>
    <col min="14351" max="14351" width="15.85546875" style="4" customWidth="1"/>
    <col min="14352" max="14352" width="22" style="4" customWidth="1"/>
    <col min="14353" max="14353" width="20" style="4" customWidth="1"/>
    <col min="14354" max="14355" width="9.140625" style="4"/>
    <col min="14356" max="14357" width="10.85546875" style="4" customWidth="1"/>
    <col min="14358" max="14595" width="9.140625" style="4"/>
    <col min="14596" max="14596" width="6.5703125" style="4" customWidth="1"/>
    <col min="14597" max="14597" width="60.42578125" style="4" customWidth="1"/>
    <col min="14598" max="14598" width="8.5703125" style="4" customWidth="1"/>
    <col min="14599" max="14599" width="8.7109375" style="4" customWidth="1"/>
    <col min="14600" max="14600" width="16.7109375" style="4" customWidth="1"/>
    <col min="14601" max="14601" width="17.28515625" style="4" customWidth="1"/>
    <col min="14602" max="14602" width="17.42578125" style="4" customWidth="1"/>
    <col min="14603" max="14603" width="22.7109375" style="4" customWidth="1"/>
    <col min="14604" max="14604" width="19.5703125" style="4" customWidth="1"/>
    <col min="14605" max="14605" width="25" style="4" customWidth="1"/>
    <col min="14606" max="14606" width="32.7109375" style="4" customWidth="1"/>
    <col min="14607" max="14607" width="15.85546875" style="4" customWidth="1"/>
    <col min="14608" max="14608" width="22" style="4" customWidth="1"/>
    <col min="14609" max="14609" width="20" style="4" customWidth="1"/>
    <col min="14610" max="14611" width="9.140625" style="4"/>
    <col min="14612" max="14613" width="10.85546875" style="4" customWidth="1"/>
    <col min="14614" max="14851" width="9.140625" style="4"/>
    <col min="14852" max="14852" width="6.5703125" style="4" customWidth="1"/>
    <col min="14853" max="14853" width="60.42578125" style="4" customWidth="1"/>
    <col min="14854" max="14854" width="8.5703125" style="4" customWidth="1"/>
    <col min="14855" max="14855" width="8.7109375" style="4" customWidth="1"/>
    <col min="14856" max="14856" width="16.7109375" style="4" customWidth="1"/>
    <col min="14857" max="14857" width="17.28515625" style="4" customWidth="1"/>
    <col min="14858" max="14858" width="17.42578125" style="4" customWidth="1"/>
    <col min="14859" max="14859" width="22.7109375" style="4" customWidth="1"/>
    <col min="14860" max="14860" width="19.5703125" style="4" customWidth="1"/>
    <col min="14861" max="14861" width="25" style="4" customWidth="1"/>
    <col min="14862" max="14862" width="32.7109375" style="4" customWidth="1"/>
    <col min="14863" max="14863" width="15.85546875" style="4" customWidth="1"/>
    <col min="14864" max="14864" width="22" style="4" customWidth="1"/>
    <col min="14865" max="14865" width="20" style="4" customWidth="1"/>
    <col min="14866" max="14867" width="9.140625" style="4"/>
    <col min="14868" max="14869" width="10.85546875" style="4" customWidth="1"/>
    <col min="14870" max="15107" width="9.140625" style="4"/>
    <col min="15108" max="15108" width="6.5703125" style="4" customWidth="1"/>
    <col min="15109" max="15109" width="60.42578125" style="4" customWidth="1"/>
    <col min="15110" max="15110" width="8.5703125" style="4" customWidth="1"/>
    <col min="15111" max="15111" width="8.7109375" style="4" customWidth="1"/>
    <col min="15112" max="15112" width="16.7109375" style="4" customWidth="1"/>
    <col min="15113" max="15113" width="17.28515625" style="4" customWidth="1"/>
    <col min="15114" max="15114" width="17.42578125" style="4" customWidth="1"/>
    <col min="15115" max="15115" width="22.7109375" style="4" customWidth="1"/>
    <col min="15116" max="15116" width="19.5703125" style="4" customWidth="1"/>
    <col min="15117" max="15117" width="25" style="4" customWidth="1"/>
    <col min="15118" max="15118" width="32.7109375" style="4" customWidth="1"/>
    <col min="15119" max="15119" width="15.85546875" style="4" customWidth="1"/>
    <col min="15120" max="15120" width="22" style="4" customWidth="1"/>
    <col min="15121" max="15121" width="20" style="4" customWidth="1"/>
    <col min="15122" max="15123" width="9.140625" style="4"/>
    <col min="15124" max="15125" width="10.85546875" style="4" customWidth="1"/>
    <col min="15126" max="15363" width="9.140625" style="4"/>
    <col min="15364" max="15364" width="6.5703125" style="4" customWidth="1"/>
    <col min="15365" max="15365" width="60.42578125" style="4" customWidth="1"/>
    <col min="15366" max="15366" width="8.5703125" style="4" customWidth="1"/>
    <col min="15367" max="15367" width="8.7109375" style="4" customWidth="1"/>
    <col min="15368" max="15368" width="16.7109375" style="4" customWidth="1"/>
    <col min="15369" max="15369" width="17.28515625" style="4" customWidth="1"/>
    <col min="15370" max="15370" width="17.42578125" style="4" customWidth="1"/>
    <col min="15371" max="15371" width="22.7109375" style="4" customWidth="1"/>
    <col min="15372" max="15372" width="19.5703125" style="4" customWidth="1"/>
    <col min="15373" max="15373" width="25" style="4" customWidth="1"/>
    <col min="15374" max="15374" width="32.7109375" style="4" customWidth="1"/>
    <col min="15375" max="15375" width="15.85546875" style="4" customWidth="1"/>
    <col min="15376" max="15376" width="22" style="4" customWidth="1"/>
    <col min="15377" max="15377" width="20" style="4" customWidth="1"/>
    <col min="15378" max="15379" width="9.140625" style="4"/>
    <col min="15380" max="15381" width="10.85546875" style="4" customWidth="1"/>
    <col min="15382" max="15619" width="9.140625" style="4"/>
    <col min="15620" max="15620" width="6.5703125" style="4" customWidth="1"/>
    <col min="15621" max="15621" width="60.42578125" style="4" customWidth="1"/>
    <col min="15622" max="15622" width="8.5703125" style="4" customWidth="1"/>
    <col min="15623" max="15623" width="8.7109375" style="4" customWidth="1"/>
    <col min="15624" max="15624" width="16.7109375" style="4" customWidth="1"/>
    <col min="15625" max="15625" width="17.28515625" style="4" customWidth="1"/>
    <col min="15626" max="15626" width="17.42578125" style="4" customWidth="1"/>
    <col min="15627" max="15627" width="22.7109375" style="4" customWidth="1"/>
    <col min="15628" max="15628" width="19.5703125" style="4" customWidth="1"/>
    <col min="15629" max="15629" width="25" style="4" customWidth="1"/>
    <col min="15630" max="15630" width="32.7109375" style="4" customWidth="1"/>
    <col min="15631" max="15631" width="15.85546875" style="4" customWidth="1"/>
    <col min="15632" max="15632" width="22" style="4" customWidth="1"/>
    <col min="15633" max="15633" width="20" style="4" customWidth="1"/>
    <col min="15634" max="15635" width="9.140625" style="4"/>
    <col min="15636" max="15637" width="10.85546875" style="4" customWidth="1"/>
    <col min="15638" max="15875" width="9.140625" style="4"/>
    <col min="15876" max="15876" width="6.5703125" style="4" customWidth="1"/>
    <col min="15877" max="15877" width="60.42578125" style="4" customWidth="1"/>
    <col min="15878" max="15878" width="8.5703125" style="4" customWidth="1"/>
    <col min="15879" max="15879" width="8.7109375" style="4" customWidth="1"/>
    <col min="15880" max="15880" width="16.7109375" style="4" customWidth="1"/>
    <col min="15881" max="15881" width="17.28515625" style="4" customWidth="1"/>
    <col min="15882" max="15882" width="17.42578125" style="4" customWidth="1"/>
    <col min="15883" max="15883" width="22.7109375" style="4" customWidth="1"/>
    <col min="15884" max="15884" width="19.5703125" style="4" customWidth="1"/>
    <col min="15885" max="15885" width="25" style="4" customWidth="1"/>
    <col min="15886" max="15886" width="32.7109375" style="4" customWidth="1"/>
    <col min="15887" max="15887" width="15.85546875" style="4" customWidth="1"/>
    <col min="15888" max="15888" width="22" style="4" customWidth="1"/>
    <col min="15889" max="15889" width="20" style="4" customWidth="1"/>
    <col min="15890" max="15891" width="9.140625" style="4"/>
    <col min="15892" max="15893" width="10.85546875" style="4" customWidth="1"/>
    <col min="15894" max="16131" width="9.140625" style="4"/>
    <col min="16132" max="16132" width="6.5703125" style="4" customWidth="1"/>
    <col min="16133" max="16133" width="60.42578125" style="4" customWidth="1"/>
    <col min="16134" max="16134" width="8.5703125" style="4" customWidth="1"/>
    <col min="16135" max="16135" width="8.7109375" style="4" customWidth="1"/>
    <col min="16136" max="16136" width="16.7109375" style="4" customWidth="1"/>
    <col min="16137" max="16137" width="17.28515625" style="4" customWidth="1"/>
    <col min="16138" max="16138" width="17.42578125" style="4" customWidth="1"/>
    <col min="16139" max="16139" width="22.7109375" style="4" customWidth="1"/>
    <col min="16140" max="16140" width="19.5703125" style="4" customWidth="1"/>
    <col min="16141" max="16141" width="25" style="4" customWidth="1"/>
    <col min="16142" max="16142" width="32.7109375" style="4" customWidth="1"/>
    <col min="16143" max="16143" width="15.85546875" style="4" customWidth="1"/>
    <col min="16144" max="16144" width="22" style="4" customWidth="1"/>
    <col min="16145" max="16145" width="20" style="4" customWidth="1"/>
    <col min="16146" max="16147" width="9.140625" style="4"/>
    <col min="16148" max="16149" width="10.85546875" style="4" customWidth="1"/>
    <col min="16150" max="16384" width="9.140625" style="4"/>
  </cols>
  <sheetData>
    <row r="1" spans="1:20" ht="24" customHeight="1" x14ac:dyDescent="0.2">
      <c r="N1" s="22"/>
      <c r="O1" s="51"/>
      <c r="P1" s="51"/>
      <c r="Q1" s="51"/>
    </row>
    <row r="2" spans="1:20" ht="25.5" customHeight="1" x14ac:dyDescent="0.2">
      <c r="A2" s="52" t="s">
        <v>0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</row>
    <row r="3" spans="1:20" ht="43.5" customHeight="1" x14ac:dyDescent="0.3">
      <c r="A3" s="53" t="s">
        <v>28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</row>
    <row r="4" spans="1:20" ht="18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</row>
    <row r="5" spans="1:20" ht="67.5" customHeight="1" x14ac:dyDescent="0.25">
      <c r="A5" s="54" t="s">
        <v>1</v>
      </c>
      <c r="B5" s="18"/>
      <c r="C5" s="54" t="s">
        <v>2</v>
      </c>
      <c r="D5" s="54" t="s">
        <v>3</v>
      </c>
      <c r="E5" s="54" t="s">
        <v>4</v>
      </c>
      <c r="F5" s="15"/>
      <c r="G5" s="56" t="s">
        <v>5</v>
      </c>
      <c r="H5" s="57"/>
      <c r="I5" s="57"/>
      <c r="J5" s="58"/>
      <c r="K5" s="59" t="s">
        <v>6</v>
      </c>
      <c r="L5" s="60"/>
      <c r="M5" s="61"/>
      <c r="N5" s="56" t="s">
        <v>7</v>
      </c>
      <c r="O5" s="57"/>
      <c r="P5" s="57"/>
      <c r="Q5" s="58"/>
      <c r="R5" s="6"/>
    </row>
    <row r="6" spans="1:20" s="9" customFormat="1" ht="229.5" customHeight="1" x14ac:dyDescent="0.25">
      <c r="A6" s="55"/>
      <c r="B6" s="19" t="s">
        <v>18</v>
      </c>
      <c r="C6" s="55"/>
      <c r="D6" s="55"/>
      <c r="E6" s="55"/>
      <c r="F6" s="3"/>
      <c r="G6" s="11" t="s">
        <v>33</v>
      </c>
      <c r="H6" s="11"/>
      <c r="I6" s="11" t="s">
        <v>34</v>
      </c>
      <c r="J6" s="11" t="s">
        <v>35</v>
      </c>
      <c r="K6" s="17" t="s">
        <v>8</v>
      </c>
      <c r="L6" s="2" t="s">
        <v>9</v>
      </c>
      <c r="M6" s="2" t="s">
        <v>17</v>
      </c>
      <c r="N6" s="2" t="s">
        <v>16</v>
      </c>
      <c r="O6" s="17" t="s">
        <v>10</v>
      </c>
      <c r="P6" s="17" t="s">
        <v>11</v>
      </c>
      <c r="Q6" s="17" t="s">
        <v>12</v>
      </c>
      <c r="R6" s="8"/>
    </row>
    <row r="7" spans="1:20" s="7" customFormat="1" ht="18.75" x14ac:dyDescent="0.25">
      <c r="A7" s="20">
        <v>1</v>
      </c>
      <c r="B7" s="30" t="s">
        <v>26</v>
      </c>
      <c r="C7" s="32" t="s">
        <v>23</v>
      </c>
      <c r="D7" s="31" t="s">
        <v>19</v>
      </c>
      <c r="E7" s="31">
        <v>20</v>
      </c>
      <c r="F7" s="33"/>
      <c r="G7" s="21">
        <v>1937</v>
      </c>
      <c r="H7" s="21"/>
      <c r="I7" s="21">
        <v>1977</v>
      </c>
      <c r="J7" s="21">
        <v>1911</v>
      </c>
      <c r="K7" s="21">
        <f t="shared" ref="K7" si="0">AVERAGE(G7:J7)</f>
        <v>1941.6666666666667</v>
      </c>
      <c r="L7" s="23">
        <f t="shared" ref="L7" si="1">SQRT(((SUM((POWER(J7-K7,2)),(POWER(I7-K7,2)),(POWER(G7-K7,2)))))/2)</f>
        <v>33.24655370611115</v>
      </c>
      <c r="M7" s="23">
        <f t="shared" ref="M7" si="2">L7/K7*100</f>
        <v>1.7122688604005742</v>
      </c>
      <c r="N7" s="24">
        <f t="shared" ref="N7" si="3">((E7/3)*(SUM(G7:J7)))</f>
        <v>38833.333333333336</v>
      </c>
      <c r="O7" s="21">
        <f t="shared" ref="O7" si="4">N7/E7</f>
        <v>1941.6666666666667</v>
      </c>
      <c r="P7" s="21">
        <f t="shared" ref="P7" si="5">ROUND(O7,2)</f>
        <v>1941.67</v>
      </c>
      <c r="Q7" s="21">
        <f t="shared" ref="Q7" si="6">P7*E7</f>
        <v>38833.4</v>
      </c>
    </row>
    <row r="8" spans="1:20" s="7" customFormat="1" ht="18.75" x14ac:dyDescent="0.25">
      <c r="A8" s="20">
        <v>2</v>
      </c>
      <c r="B8" s="30" t="s">
        <v>29</v>
      </c>
      <c r="C8" s="32" t="s">
        <v>24</v>
      </c>
      <c r="D8" s="31" t="s">
        <v>19</v>
      </c>
      <c r="E8" s="31">
        <v>15</v>
      </c>
      <c r="F8" s="33"/>
      <c r="G8" s="21">
        <v>4558</v>
      </c>
      <c r="H8" s="21"/>
      <c r="I8" s="21">
        <v>4053</v>
      </c>
      <c r="J8" s="21">
        <v>4396</v>
      </c>
      <c r="K8" s="21">
        <f t="shared" ref="K8" si="7">AVERAGE(G8:J8)</f>
        <v>4335.666666666667</v>
      </c>
      <c r="L8" s="23">
        <f t="shared" ref="L8" si="8">SQRT(((SUM((POWER(J8-K8,2)),(POWER(I8-K8,2)),(POWER(G8-K8,2)))))/2)</f>
        <v>257.84943927286974</v>
      </c>
      <c r="M8" s="23">
        <f t="shared" ref="M8" si="9">L8/K8*100</f>
        <v>5.9471693535681496</v>
      </c>
      <c r="N8" s="24">
        <f t="shared" ref="N8" si="10">((E8/3)*(SUM(G8:J8)))</f>
        <v>65035</v>
      </c>
      <c r="O8" s="21">
        <f t="shared" ref="O8" si="11">N8/E8</f>
        <v>4335.666666666667</v>
      </c>
      <c r="P8" s="21">
        <f t="shared" ref="P8" si="12">ROUND(O8,2)</f>
        <v>4335.67</v>
      </c>
      <c r="Q8" s="21">
        <f t="shared" ref="Q8" si="13">P8*E8</f>
        <v>65035.05</v>
      </c>
    </row>
    <row r="9" spans="1:20" s="7" customFormat="1" ht="18.75" x14ac:dyDescent="0.25">
      <c r="A9" s="20">
        <v>3</v>
      </c>
      <c r="B9" s="30" t="s">
        <v>31</v>
      </c>
      <c r="C9" s="32" t="s">
        <v>27</v>
      </c>
      <c r="D9" s="31" t="s">
        <v>19</v>
      </c>
      <c r="E9" s="31">
        <v>20</v>
      </c>
      <c r="F9" s="33"/>
      <c r="G9" s="21">
        <v>3447</v>
      </c>
      <c r="H9" s="21"/>
      <c r="I9" s="21">
        <v>3033</v>
      </c>
      <c r="J9" s="21">
        <v>3028</v>
      </c>
      <c r="K9" s="21">
        <f t="shared" ref="K9:K10" si="14">AVERAGE(G9:J9)</f>
        <v>3169.3333333333335</v>
      </c>
      <c r="L9" s="23">
        <f t="shared" ref="L9:L10" si="15">SQRT(((SUM((POWER(J9-K9,2)),(POWER(I9-K9,2)),(POWER(G9-K9,2)))))/2)</f>
        <v>240.47938234562505</v>
      </c>
      <c r="M9" s="23">
        <f t="shared" ref="M9:M10" si="16">L9/K9*100</f>
        <v>7.587696119445468</v>
      </c>
      <c r="N9" s="24">
        <f t="shared" ref="N9:N10" si="17">((E9/3)*(SUM(G9:J9)))</f>
        <v>63386.666666666672</v>
      </c>
      <c r="O9" s="21">
        <f t="shared" ref="O9:O10" si="18">N9/E9</f>
        <v>3169.3333333333335</v>
      </c>
      <c r="P9" s="21">
        <f t="shared" ref="P9:P10" si="19">ROUND(O9,2)</f>
        <v>3169.33</v>
      </c>
      <c r="Q9" s="21">
        <f t="shared" ref="Q9:Q10" si="20">P9*E9</f>
        <v>63386.6</v>
      </c>
    </row>
    <row r="10" spans="1:20" s="7" customFormat="1" ht="18.75" x14ac:dyDescent="0.25">
      <c r="A10" s="20">
        <v>4</v>
      </c>
      <c r="B10" s="30" t="s">
        <v>30</v>
      </c>
      <c r="C10" s="32" t="s">
        <v>25</v>
      </c>
      <c r="D10" s="31" t="s">
        <v>19</v>
      </c>
      <c r="E10" s="31">
        <v>15</v>
      </c>
      <c r="F10" s="33"/>
      <c r="G10" s="21">
        <v>11528</v>
      </c>
      <c r="H10" s="21"/>
      <c r="I10" s="21">
        <v>11261</v>
      </c>
      <c r="J10" s="21">
        <v>13125</v>
      </c>
      <c r="K10" s="21">
        <f t="shared" si="14"/>
        <v>11971.333333333334</v>
      </c>
      <c r="L10" s="23">
        <f t="shared" si="15"/>
        <v>1007.984292205654</v>
      </c>
      <c r="M10" s="23">
        <f t="shared" si="16"/>
        <v>8.4199835067577045</v>
      </c>
      <c r="N10" s="24">
        <f t="shared" si="17"/>
        <v>179570</v>
      </c>
      <c r="O10" s="21">
        <f t="shared" si="18"/>
        <v>11971.333333333334</v>
      </c>
      <c r="P10" s="21">
        <f t="shared" si="19"/>
        <v>11971.33</v>
      </c>
      <c r="Q10" s="21">
        <f t="shared" si="20"/>
        <v>179569.95</v>
      </c>
    </row>
    <row r="11" spans="1:20" s="7" customFormat="1" ht="18.75" x14ac:dyDescent="0.25">
      <c r="A11" s="42"/>
      <c r="B11" s="42"/>
      <c r="C11" s="43"/>
      <c r="D11" s="43"/>
      <c r="E11" s="43"/>
      <c r="F11" s="44"/>
      <c r="G11" s="45"/>
      <c r="H11" s="45"/>
      <c r="I11" s="45"/>
      <c r="J11" s="45"/>
      <c r="K11" s="45"/>
      <c r="L11" s="46"/>
      <c r="M11" s="46"/>
      <c r="N11" s="47"/>
      <c r="O11" s="45"/>
      <c r="P11" s="45"/>
      <c r="Q11" s="45">
        <f>SUM(Q7:Q10)</f>
        <v>346825</v>
      </c>
    </row>
    <row r="12" spans="1:20" ht="20.25" x14ac:dyDescent="0.2">
      <c r="A12" s="48" t="s">
        <v>13</v>
      </c>
      <c r="B12" s="48"/>
      <c r="C12" s="48"/>
      <c r="D12" s="49">
        <f>SUM(Q7:Q10)</f>
        <v>346825</v>
      </c>
      <c r="E12" s="48" t="s">
        <v>14</v>
      </c>
      <c r="F12" s="48"/>
      <c r="G12" s="48"/>
      <c r="H12" s="48"/>
      <c r="I12" s="48"/>
      <c r="J12" s="48"/>
      <c r="K12" s="25"/>
      <c r="L12" s="26"/>
      <c r="M12" s="27"/>
      <c r="N12" s="27"/>
      <c r="O12" s="28"/>
      <c r="R12" s="35"/>
      <c r="S12" s="35"/>
      <c r="T12" s="7"/>
    </row>
    <row r="13" spans="1:20" s="5" customFormat="1" ht="39.950000000000003" customHeight="1" x14ac:dyDescent="0.3">
      <c r="A13" s="5" t="s">
        <v>15</v>
      </c>
      <c r="D13" s="12"/>
      <c r="E13" s="12"/>
      <c r="F13" s="12"/>
      <c r="G13" s="12"/>
      <c r="H13" s="12"/>
      <c r="I13" s="12"/>
      <c r="J13" s="12">
        <v>4335.67</v>
      </c>
      <c r="K13" s="12"/>
      <c r="L13" s="29"/>
      <c r="M13" s="12"/>
      <c r="N13" s="34"/>
      <c r="O13" s="12"/>
      <c r="P13" s="12"/>
      <c r="Q13" s="12"/>
      <c r="R13" s="36"/>
      <c r="S13" s="36"/>
      <c r="T13" s="37"/>
    </row>
    <row r="14" spans="1:20" s="5" customFormat="1" ht="39.950000000000003" customHeight="1" x14ac:dyDescent="0.25">
      <c r="C14" s="5" t="s">
        <v>48</v>
      </c>
      <c r="D14" s="14"/>
      <c r="E14" s="14"/>
      <c r="F14" s="16"/>
      <c r="G14" s="12" t="s">
        <v>49</v>
      </c>
      <c r="H14" s="12"/>
      <c r="I14" s="12"/>
      <c r="J14" s="12" t="s">
        <v>32</v>
      </c>
      <c r="K14" s="12"/>
      <c r="L14" s="12" t="s">
        <v>20</v>
      </c>
      <c r="M14" s="12"/>
      <c r="N14" s="12"/>
      <c r="O14" s="12"/>
      <c r="P14" s="12"/>
      <c r="Q14" s="12"/>
    </row>
    <row r="15" spans="1:20" s="5" customFormat="1" ht="39.950000000000003" customHeight="1" x14ac:dyDescent="0.3">
      <c r="C15" s="38"/>
      <c r="D15" s="39"/>
      <c r="E15" s="39"/>
      <c r="F15" s="39"/>
      <c r="G15" s="40"/>
      <c r="H15" s="12"/>
      <c r="I15" s="12"/>
      <c r="J15" s="41"/>
      <c r="K15" s="12"/>
      <c r="L15" s="29"/>
      <c r="M15" s="12"/>
      <c r="N15" s="12"/>
      <c r="O15" s="12"/>
      <c r="P15" s="12"/>
      <c r="Q15" s="12"/>
    </row>
    <row r="16" spans="1:20" s="5" customFormat="1" ht="31.5" customHeight="1" x14ac:dyDescent="0.3">
      <c r="C16" s="5" t="s">
        <v>21</v>
      </c>
      <c r="D16" s="14"/>
      <c r="E16" s="14"/>
      <c r="F16" s="16"/>
      <c r="G16" s="12" t="s">
        <v>22</v>
      </c>
      <c r="H16" s="12"/>
      <c r="I16" s="12"/>
      <c r="J16" s="41"/>
      <c r="K16" s="12"/>
      <c r="L16" s="29"/>
      <c r="M16" s="12"/>
      <c r="N16" s="12"/>
      <c r="O16" s="12"/>
      <c r="P16" s="12"/>
      <c r="Q16" s="12"/>
    </row>
    <row r="17" spans="3:17" s="5" customFormat="1" ht="18" customHeight="1" x14ac:dyDescent="0.25">
      <c r="C17" s="38"/>
      <c r="D17" s="39"/>
      <c r="E17" s="39"/>
      <c r="F17" s="39"/>
      <c r="G17" s="40"/>
      <c r="H17" s="12"/>
      <c r="I17" s="12"/>
      <c r="J17" s="41"/>
      <c r="K17" s="12"/>
      <c r="L17" s="50"/>
      <c r="M17" s="10"/>
      <c r="N17" s="50"/>
      <c r="O17" s="12"/>
      <c r="P17" s="12"/>
      <c r="Q17" s="12"/>
    </row>
    <row r="18" spans="3:17" s="5" customFormat="1" ht="21" customHeight="1" x14ac:dyDescent="0.25">
      <c r="C18" s="38"/>
      <c r="D18" s="39"/>
      <c r="E18" s="39"/>
      <c r="F18" s="39"/>
      <c r="G18" s="40"/>
      <c r="H18" s="12"/>
      <c r="I18" s="12"/>
      <c r="J18" s="41"/>
      <c r="K18" s="12"/>
      <c r="L18" s="50"/>
      <c r="M18" s="10"/>
      <c r="N18" s="50"/>
      <c r="O18" s="12"/>
      <c r="P18" s="12"/>
      <c r="Q18" s="12"/>
    </row>
    <row r="19" spans="3:17" ht="15.75" x14ac:dyDescent="0.25">
      <c r="G19" s="50" t="s">
        <v>36</v>
      </c>
      <c r="J19" s="13"/>
      <c r="K19" s="50" t="s">
        <v>37</v>
      </c>
      <c r="M19" s="50" t="s">
        <v>38</v>
      </c>
    </row>
    <row r="20" spans="3:17" ht="15.75" x14ac:dyDescent="0.25">
      <c r="G20" s="50" t="s">
        <v>39</v>
      </c>
      <c r="J20" s="13"/>
      <c r="K20" s="50" t="s">
        <v>41</v>
      </c>
      <c r="M20" s="50" t="s">
        <v>40</v>
      </c>
    </row>
    <row r="21" spans="3:17" ht="15.75" x14ac:dyDescent="0.25">
      <c r="G21" s="50" t="s">
        <v>42</v>
      </c>
      <c r="J21" s="13"/>
      <c r="K21" s="50" t="s">
        <v>43</v>
      </c>
      <c r="M21" s="50" t="s">
        <v>44</v>
      </c>
    </row>
    <row r="22" spans="3:17" ht="15.75" x14ac:dyDescent="0.25">
      <c r="G22" s="50" t="s">
        <v>45</v>
      </c>
      <c r="J22" s="13"/>
      <c r="K22" s="50" t="s">
        <v>46</v>
      </c>
      <c r="M22" s="50" t="s">
        <v>47</v>
      </c>
    </row>
    <row r="23" spans="3:17" ht="15.75" x14ac:dyDescent="0.25">
      <c r="J23" s="13"/>
    </row>
    <row r="24" spans="3:17" ht="15.75" x14ac:dyDescent="0.25">
      <c r="J24" s="13"/>
    </row>
    <row r="25" spans="3:17" ht="15.75" x14ac:dyDescent="0.25">
      <c r="J25" s="13"/>
      <c r="K25" s="13"/>
      <c r="L25" s="13"/>
    </row>
    <row r="26" spans="3:17" ht="15.75" x14ac:dyDescent="0.25">
      <c r="J26" s="13"/>
    </row>
    <row r="27" spans="3:17" ht="15.75" x14ac:dyDescent="0.25">
      <c r="J27" s="13"/>
    </row>
    <row r="28" spans="3:17" ht="15.75" x14ac:dyDescent="0.25">
      <c r="J28" s="13"/>
    </row>
    <row r="29" spans="3:17" ht="15.75" x14ac:dyDescent="0.25">
      <c r="J29" s="13"/>
    </row>
    <row r="30" spans="3:17" ht="15.75" x14ac:dyDescent="0.25">
      <c r="J30" s="13"/>
    </row>
    <row r="31" spans="3:17" ht="15.75" x14ac:dyDescent="0.25">
      <c r="J31" s="13"/>
    </row>
    <row r="32" spans="3:17" ht="15.75" x14ac:dyDescent="0.25">
      <c r="J32" s="13"/>
    </row>
    <row r="33" spans="10:10" ht="15.75" x14ac:dyDescent="0.25">
      <c r="J33" s="13"/>
    </row>
    <row r="34" spans="10:10" ht="15.75" x14ac:dyDescent="0.25">
      <c r="J34" s="13"/>
    </row>
    <row r="35" spans="10:10" ht="15.75" x14ac:dyDescent="0.25">
      <c r="J35" s="13"/>
    </row>
    <row r="36" spans="10:10" ht="15.75" x14ac:dyDescent="0.25">
      <c r="J36" s="13"/>
    </row>
    <row r="37" spans="10:10" ht="15.75" x14ac:dyDescent="0.25">
      <c r="J37" s="13"/>
    </row>
    <row r="38" spans="10:10" ht="15.75" x14ac:dyDescent="0.25">
      <c r="J38" s="13"/>
    </row>
    <row r="39" spans="10:10" ht="15.75" x14ac:dyDescent="0.25">
      <c r="J39" s="13"/>
    </row>
    <row r="40" spans="10:10" ht="15.75" x14ac:dyDescent="0.25">
      <c r="J40" s="13"/>
    </row>
    <row r="41" spans="10:10" ht="15.75" x14ac:dyDescent="0.25">
      <c r="J41" s="13"/>
    </row>
    <row r="42" spans="10:10" ht="15.75" x14ac:dyDescent="0.25">
      <c r="J42" s="13"/>
    </row>
    <row r="43" spans="10:10" ht="15.75" x14ac:dyDescent="0.25">
      <c r="J43" s="13"/>
    </row>
    <row r="44" spans="10:10" ht="15.75" x14ac:dyDescent="0.25">
      <c r="J44" s="13"/>
    </row>
    <row r="45" spans="10:10" ht="15.75" x14ac:dyDescent="0.25">
      <c r="J45" s="13"/>
    </row>
    <row r="46" spans="10:10" ht="15.75" x14ac:dyDescent="0.25">
      <c r="J46" s="13"/>
    </row>
    <row r="47" spans="10:10" ht="15.75" x14ac:dyDescent="0.25">
      <c r="J47" s="13"/>
    </row>
    <row r="48" spans="10:10" ht="15.75" x14ac:dyDescent="0.25">
      <c r="J48" s="13"/>
    </row>
    <row r="49" spans="10:10" ht="15.75" x14ac:dyDescent="0.25">
      <c r="J49" s="13"/>
    </row>
    <row r="50" spans="10:10" ht="15.75" x14ac:dyDescent="0.25">
      <c r="J50" s="13"/>
    </row>
    <row r="51" spans="10:10" ht="15.75" x14ac:dyDescent="0.25">
      <c r="J51" s="13"/>
    </row>
    <row r="52" spans="10:10" ht="15.75" x14ac:dyDescent="0.25">
      <c r="J52" s="13"/>
    </row>
    <row r="53" spans="10:10" ht="15.75" x14ac:dyDescent="0.25">
      <c r="J53" s="13"/>
    </row>
    <row r="54" spans="10:10" ht="15.75" x14ac:dyDescent="0.25">
      <c r="J54" s="13"/>
    </row>
    <row r="55" spans="10:10" ht="15.75" x14ac:dyDescent="0.25">
      <c r="J55" s="13"/>
    </row>
    <row r="56" spans="10:10" ht="15.75" x14ac:dyDescent="0.25">
      <c r="J56" s="13"/>
    </row>
    <row r="57" spans="10:10" ht="15.75" x14ac:dyDescent="0.25">
      <c r="J57" s="13"/>
    </row>
    <row r="58" spans="10:10" ht="15.75" x14ac:dyDescent="0.25">
      <c r="J58" s="13"/>
    </row>
    <row r="59" spans="10:10" ht="15.75" x14ac:dyDescent="0.25">
      <c r="J59" s="13"/>
    </row>
    <row r="60" spans="10:10" ht="15.75" x14ac:dyDescent="0.25">
      <c r="J60" s="13"/>
    </row>
    <row r="61" spans="10:10" ht="15.75" x14ac:dyDescent="0.25">
      <c r="J61" s="13"/>
    </row>
    <row r="62" spans="10:10" ht="15.75" x14ac:dyDescent="0.25">
      <c r="J62" s="13"/>
    </row>
    <row r="63" spans="10:10" ht="15.75" x14ac:dyDescent="0.25">
      <c r="J63" s="13"/>
    </row>
    <row r="64" spans="10:10" ht="15.75" x14ac:dyDescent="0.25">
      <c r="J64" s="13"/>
    </row>
    <row r="65" spans="10:10" ht="15.75" x14ac:dyDescent="0.25">
      <c r="J65" s="13"/>
    </row>
    <row r="66" spans="10:10" ht="15.75" x14ac:dyDescent="0.25">
      <c r="J66" s="13"/>
    </row>
    <row r="67" spans="10:10" ht="15.75" x14ac:dyDescent="0.25">
      <c r="J67" s="13"/>
    </row>
    <row r="68" spans="10:10" ht="15.75" x14ac:dyDescent="0.25">
      <c r="J68" s="13"/>
    </row>
    <row r="69" spans="10:10" ht="15.75" x14ac:dyDescent="0.25">
      <c r="J69" s="13"/>
    </row>
    <row r="70" spans="10:10" ht="15.75" x14ac:dyDescent="0.25">
      <c r="J70" s="13"/>
    </row>
    <row r="71" spans="10:10" ht="15.75" x14ac:dyDescent="0.25">
      <c r="J71" s="13"/>
    </row>
    <row r="72" spans="10:10" ht="15.75" x14ac:dyDescent="0.25">
      <c r="J72" s="13"/>
    </row>
    <row r="73" spans="10:10" ht="15.75" x14ac:dyDescent="0.25">
      <c r="J73" s="13"/>
    </row>
    <row r="74" spans="10:10" ht="15.75" x14ac:dyDescent="0.25">
      <c r="J74" s="13"/>
    </row>
    <row r="75" spans="10:10" ht="15.75" x14ac:dyDescent="0.25">
      <c r="J75" s="13"/>
    </row>
    <row r="76" spans="10:10" ht="15.75" x14ac:dyDescent="0.25">
      <c r="J76" s="13"/>
    </row>
    <row r="77" spans="10:10" ht="15.75" x14ac:dyDescent="0.25">
      <c r="J77" s="13"/>
    </row>
    <row r="78" spans="10:10" ht="15.75" x14ac:dyDescent="0.25">
      <c r="J78" s="13"/>
    </row>
    <row r="79" spans="10:10" ht="15.75" x14ac:dyDescent="0.25">
      <c r="J79" s="13"/>
    </row>
    <row r="80" spans="10:10" ht="15.75" x14ac:dyDescent="0.25">
      <c r="J80" s="13"/>
    </row>
    <row r="81" spans="10:10" ht="15.75" x14ac:dyDescent="0.25">
      <c r="J81" s="13"/>
    </row>
    <row r="82" spans="10:10" ht="15.75" x14ac:dyDescent="0.25">
      <c r="J82" s="13"/>
    </row>
    <row r="83" spans="10:10" ht="15.75" x14ac:dyDescent="0.25">
      <c r="J83" s="13"/>
    </row>
    <row r="84" spans="10:10" ht="15.75" x14ac:dyDescent="0.25">
      <c r="J84" s="13"/>
    </row>
    <row r="85" spans="10:10" ht="15.75" x14ac:dyDescent="0.25">
      <c r="J85" s="13"/>
    </row>
    <row r="86" spans="10:10" ht="15.75" x14ac:dyDescent="0.25">
      <c r="J86" s="13"/>
    </row>
    <row r="87" spans="10:10" ht="15.75" x14ac:dyDescent="0.25">
      <c r="J87" s="13"/>
    </row>
    <row r="88" spans="10:10" ht="15.75" x14ac:dyDescent="0.25">
      <c r="J88" s="13"/>
    </row>
    <row r="89" spans="10:10" ht="15.75" x14ac:dyDescent="0.25">
      <c r="J89" s="13"/>
    </row>
    <row r="90" spans="10:10" ht="15.75" x14ac:dyDescent="0.25">
      <c r="J90" s="13"/>
    </row>
    <row r="91" spans="10:10" ht="15.75" x14ac:dyDescent="0.25">
      <c r="J91" s="13"/>
    </row>
    <row r="92" spans="10:10" ht="15.75" x14ac:dyDescent="0.25">
      <c r="J92" s="13"/>
    </row>
    <row r="93" spans="10:10" ht="15.75" x14ac:dyDescent="0.25">
      <c r="J93" s="13"/>
    </row>
    <row r="94" spans="10:10" ht="15.75" x14ac:dyDescent="0.25">
      <c r="J94" s="13"/>
    </row>
    <row r="95" spans="10:10" ht="15.75" x14ac:dyDescent="0.25">
      <c r="J95" s="13"/>
    </row>
    <row r="96" spans="10:10" ht="15.75" x14ac:dyDescent="0.25">
      <c r="J96" s="13"/>
    </row>
    <row r="97" spans="10:10" ht="15.75" x14ac:dyDescent="0.25">
      <c r="J97" s="13"/>
    </row>
    <row r="98" spans="10:10" ht="15.75" x14ac:dyDescent="0.25">
      <c r="J98" s="13"/>
    </row>
    <row r="99" spans="10:10" ht="15.75" x14ac:dyDescent="0.25">
      <c r="J99" s="13"/>
    </row>
    <row r="100" spans="10:10" ht="15.75" x14ac:dyDescent="0.25">
      <c r="J100" s="13"/>
    </row>
    <row r="101" spans="10:10" ht="15.75" x14ac:dyDescent="0.25">
      <c r="J101" s="13"/>
    </row>
    <row r="102" spans="10:10" ht="15.75" x14ac:dyDescent="0.25">
      <c r="J102" s="13"/>
    </row>
    <row r="103" spans="10:10" ht="15.75" x14ac:dyDescent="0.25">
      <c r="J103" s="13"/>
    </row>
    <row r="104" spans="10:10" ht="15.75" x14ac:dyDescent="0.25">
      <c r="J104" s="13"/>
    </row>
    <row r="105" spans="10:10" ht="15.75" x14ac:dyDescent="0.25">
      <c r="J105" s="13"/>
    </row>
    <row r="106" spans="10:10" ht="15.75" x14ac:dyDescent="0.25">
      <c r="J106" s="13"/>
    </row>
    <row r="107" spans="10:10" ht="15.75" x14ac:dyDescent="0.25">
      <c r="J107" s="13"/>
    </row>
    <row r="108" spans="10:10" ht="15.75" x14ac:dyDescent="0.25">
      <c r="J108" s="13"/>
    </row>
    <row r="109" spans="10:10" ht="15.75" x14ac:dyDescent="0.25">
      <c r="J109" s="13"/>
    </row>
  </sheetData>
  <mergeCells count="10">
    <mergeCell ref="O1:Q1"/>
    <mergeCell ref="A2:Q2"/>
    <mergeCell ref="A3:Q3"/>
    <mergeCell ref="A5:A6"/>
    <mergeCell ref="C5:C6"/>
    <mergeCell ref="D5:D6"/>
    <mergeCell ref="E5:E6"/>
    <mergeCell ref="G5:J5"/>
    <mergeCell ref="K5:M5"/>
    <mergeCell ref="N5:Q5"/>
  </mergeCells>
  <pageMargins left="0.23622047244094491" right="0.23622047244094491" top="0.35433070866141736" bottom="0.35433070866141736" header="0.31496062992125984" footer="0.31496062992125984"/>
  <pageSetup paperSize="9" scale="47" orientation="landscape" r:id="rId1"/>
  <colBreaks count="1" manualBreakCount="1">
    <brk id="17" max="37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13" sqref="D13"/>
    </sheetView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Лист3</vt:lpstr>
      <vt:lpstr>Лист1</vt:lpstr>
      <vt:lpstr>Лист3!Область_печати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2026-05-29T11:45:38Z</dcterms:modified>
</cp:coreProperties>
</file>