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(базовый)'!$A$1:$L$18</definedName>
  </definedNames>
  <calcPr calcId="162913" fullPrecision="0"/>
</workbook>
</file>

<file path=xl/calcChain.xml><?xml version="1.0" encoding="utf-8"?>
<calcChain xmlns="http://schemas.openxmlformats.org/spreadsheetml/2006/main">
  <c r="L15" i="3" l="1"/>
  <c r="J14" i="3"/>
  <c r="K14" i="3" s="1"/>
  <c r="I14" i="3"/>
  <c r="J13" i="3"/>
  <c r="K13" i="3" s="1"/>
  <c r="I13" i="3"/>
  <c r="L13" i="3" l="1"/>
  <c r="L14" i="3"/>
  <c r="L12" i="3"/>
  <c r="J12" i="3"/>
  <c r="K12" i="3" s="1"/>
  <c r="I12" i="3"/>
  <c r="I11" i="3" l="1"/>
  <c r="J11" i="3" l="1"/>
  <c r="L11" i="3"/>
  <c r="K11" i="3" l="1"/>
</calcChain>
</file>

<file path=xl/sharedStrings.xml><?xml version="1.0" encoding="utf-8"?>
<sst xmlns="http://schemas.openxmlformats.org/spreadsheetml/2006/main" count="32" uniqueCount="27">
  <si>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</si>
  <si>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</si>
  <si>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</si>
  <si>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</si>
  <si>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</si>
  <si>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</si>
  <si>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</si>
  <si>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</si>
  <si>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</si>
  <si>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</si>
  <si>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</si>
  <si>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</si>
  <si>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</si>
  <si>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</si>
  <si>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</si>
  <si>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</si>
  <si>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</si>
  <si>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</si>
  <si>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</si>
  <si>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</si>
  <si>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Раковина</t>
  </si>
  <si>
    <t>Сифон</t>
  </si>
  <si>
    <t>Смеситель</t>
  </si>
  <si>
    <t>Подводка к смесителю</t>
  </si>
  <si>
    <t>Предмет контракта: поставка сантехнических товаров</t>
  </si>
  <si>
    <t>28.14.12.110</t>
  </si>
  <si>
    <t>23.42.10.130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</si>
</sst>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5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8" fillId="0" borderId="0" xfId="0" applyFont="1" applyAlignment="1">
      <alignment vertical="distributed" wrapText="1"/>
    </xf>
    <xf numFmtId="0" fontId="1" fillId="0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/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10" fontId="1" fillId="0" borderId="1" xfId="1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16" fillId="0" borderId="5" xfId="0" applyFont="1" applyBorder="1" applyAlignment="1">
      <alignment horizontal="center" vertical="center" wrapText="1" shrinkToFit="1"/>
    </xf>
    <xf numFmtId="0" fontId="8" fillId="2" borderId="6" xfId="2" applyFont="1" applyFill="1" applyBorder="1" applyAlignment="1">
      <alignment horizontal="center" vertical="center" wrapText="1" shrinkToFi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/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distributed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17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20</xdr:col>
      <xdr:colOff>47625</xdr:colOff>
      <xdr:row>17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120" zoomScaleNormal="70" zoomScaleSheetLayoutView="120" workbookViewId="0">
      <selection activeCell="B14" sqref="B14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30.5703125" style="3" customWidth="1"/>
    <col min="4" max="5" width="9.140625" style="3"/>
    <col min="6" max="6" width="15.7109375" style="3" customWidth="1"/>
    <col min="7" max="7" width="16.28515625" style="3" customWidth="1"/>
    <col min="8" max="8" width="17.42578125" style="3" customWidth="1"/>
    <col min="9" max="9" width="14.42578125" style="3" bestFit="1" customWidth="1"/>
    <col min="10" max="10" width="12.85546875" style="3" customWidth="1"/>
    <col min="11" max="11" width="9.5703125" style="3" customWidth="1"/>
    <col min="12" max="12" width="15.42578125" style="3" bestFit="1" customWidth="1"/>
    <col min="13" max="13" width="24.5703125" style="23" customWidth="1"/>
    <col min="14" max="16384" width="9.140625" style="3"/>
  </cols>
  <sheetData>
    <row r="1" spans="1:15" ht="10.5" customHeight="1" x14ac:dyDescent="0.3">
      <c r="F1" s="33"/>
      <c r="G1" s="34"/>
      <c r="H1" s="34"/>
      <c r="I1" s="34"/>
      <c r="J1" s="34"/>
      <c r="K1" s="32"/>
      <c r="L1" s="23"/>
      <c r="M1" s="3"/>
    </row>
    <row r="2" spans="1:15" ht="30.75" customHeight="1" x14ac:dyDescent="0.2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10.5" customHeight="1" x14ac:dyDescent="0.25">
      <c r="A3" s="2"/>
      <c r="B3" s="2"/>
    </row>
    <row r="4" spans="1:15" s="50" customFormat="1" ht="16.5" x14ac:dyDescent="0.25">
      <c r="A4" s="52" t="s">
        <v>24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49"/>
    </row>
    <row r="5" spans="1:15" ht="14.45" customHeight="1" x14ac:dyDescent="0.25"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s="11" customFormat="1" ht="18.75" customHeight="1" x14ac:dyDescent="0.25">
      <c r="A6" s="55" t="s">
        <v>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24"/>
      <c r="N6" s="12"/>
      <c r="O6" s="12"/>
    </row>
    <row r="7" spans="1:15" s="11" customFormat="1" ht="51.75" customHeight="1" x14ac:dyDescent="0.25">
      <c r="A7" s="55" t="s">
        <v>10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24"/>
      <c r="N7" s="12"/>
      <c r="O7" s="12"/>
    </row>
    <row r="8" spans="1:15" s="11" customFormat="1" ht="8.25" customHeight="1" x14ac:dyDescent="0.25">
      <c r="A8" s="13"/>
      <c r="B8" s="13"/>
      <c r="C8" s="13"/>
      <c r="D8" s="13"/>
      <c r="E8" s="13"/>
      <c r="F8" s="13"/>
      <c r="G8" s="22"/>
      <c r="H8" s="35"/>
      <c r="I8" s="13"/>
      <c r="J8" s="13"/>
      <c r="K8" s="13"/>
      <c r="L8" s="13"/>
      <c r="M8" s="25"/>
      <c r="N8" s="13"/>
      <c r="O8" s="13"/>
    </row>
    <row r="9" spans="1:15" s="11" customFormat="1" ht="17.25" customHeight="1" x14ac:dyDescent="0.25">
      <c r="A9" s="56" t="s">
        <v>11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26"/>
      <c r="N9" s="14"/>
      <c r="O9" s="14"/>
    </row>
    <row r="10" spans="1:15" ht="120.75" customHeight="1" x14ac:dyDescent="0.25">
      <c r="A10" s="18" t="s">
        <v>0</v>
      </c>
      <c r="B10" s="18" t="s">
        <v>14</v>
      </c>
      <c r="C10" s="5" t="s">
        <v>5</v>
      </c>
      <c r="D10" s="18" t="s">
        <v>1</v>
      </c>
      <c r="E10" s="5" t="s">
        <v>2</v>
      </c>
      <c r="F10" s="5" t="s">
        <v>19</v>
      </c>
      <c r="G10" s="5" t="s">
        <v>17</v>
      </c>
      <c r="H10" s="5" t="s">
        <v>18</v>
      </c>
      <c r="I10" s="5" t="s">
        <v>8</v>
      </c>
      <c r="J10" s="5" t="s">
        <v>3</v>
      </c>
      <c r="K10" s="5" t="s">
        <v>6</v>
      </c>
      <c r="L10" s="5" t="s">
        <v>4</v>
      </c>
      <c r="M10" s="27"/>
    </row>
    <row r="11" spans="1:15" s="44" customFormat="1" ht="30" customHeight="1" x14ac:dyDescent="0.25">
      <c r="A11" s="5">
        <v>1</v>
      </c>
      <c r="B11" s="38" t="s">
        <v>26</v>
      </c>
      <c r="C11" s="39" t="s">
        <v>20</v>
      </c>
      <c r="D11" s="40" t="s">
        <v>16</v>
      </c>
      <c r="E11" s="39">
        <v>2</v>
      </c>
      <c r="F11" s="37">
        <v>4016</v>
      </c>
      <c r="G11" s="37">
        <v>4666</v>
      </c>
      <c r="H11" s="37">
        <v>4700</v>
      </c>
      <c r="I11" s="41">
        <f>ROUND(AVERAGE(F11:H11), 2)</f>
        <v>4460.67</v>
      </c>
      <c r="J11" s="41">
        <f t="shared" ref="J11:J14" si="0">_xlfn.STDEV.S(F11:H11)</f>
        <v>385.47</v>
      </c>
      <c r="K11" s="42">
        <f t="shared" ref="K11:K14" si="1">J11/I11</f>
        <v>8.6400000000000005E-2</v>
      </c>
      <c r="L11" s="41">
        <f>I11*E11</f>
        <v>8921.34</v>
      </c>
      <c r="M11" s="43"/>
    </row>
    <row r="12" spans="1:15" s="44" customFormat="1" ht="30" customHeight="1" x14ac:dyDescent="0.25">
      <c r="A12" s="45">
        <v>2</v>
      </c>
      <c r="B12" s="38" t="s">
        <v>25</v>
      </c>
      <c r="C12" s="46" t="s">
        <v>21</v>
      </c>
      <c r="D12" s="47" t="s">
        <v>16</v>
      </c>
      <c r="E12" s="46">
        <v>2</v>
      </c>
      <c r="F12" s="48">
        <v>619</v>
      </c>
      <c r="G12" s="37">
        <v>559</v>
      </c>
      <c r="H12" s="37">
        <v>770</v>
      </c>
      <c r="I12" s="41">
        <f>ROUND(AVERAGE(F12:H12), 2)</f>
        <v>649.33000000000004</v>
      </c>
      <c r="J12" s="41">
        <f t="shared" si="0"/>
        <v>108.72</v>
      </c>
      <c r="K12" s="42">
        <f t="shared" si="1"/>
        <v>0.16739999999999999</v>
      </c>
      <c r="L12" s="41">
        <f>I12*E12</f>
        <v>1298.6600000000001</v>
      </c>
      <c r="M12" s="43"/>
    </row>
    <row r="13" spans="1:15" s="44" customFormat="1" ht="30" customHeight="1" x14ac:dyDescent="0.25">
      <c r="A13" s="45">
        <v>3</v>
      </c>
      <c r="B13" s="38" t="s">
        <v>25</v>
      </c>
      <c r="C13" s="46" t="s">
        <v>22</v>
      </c>
      <c r="D13" s="47" t="s">
        <v>16</v>
      </c>
      <c r="E13" s="46">
        <v>2</v>
      </c>
      <c r="F13" s="48">
        <v>3700</v>
      </c>
      <c r="G13" s="37">
        <v>5022</v>
      </c>
      <c r="H13" s="37">
        <v>3593</v>
      </c>
      <c r="I13" s="41">
        <f>ROUND(AVERAGE(F13:H13), 2)</f>
        <v>4105</v>
      </c>
      <c r="J13" s="41">
        <f t="shared" si="0"/>
        <v>795.95</v>
      </c>
      <c r="K13" s="42">
        <f t="shared" si="1"/>
        <v>0.19389999999999999</v>
      </c>
      <c r="L13" s="41">
        <f>I13*E13</f>
        <v>8210</v>
      </c>
      <c r="M13" s="43"/>
    </row>
    <row r="14" spans="1:15" s="44" customFormat="1" ht="30" customHeight="1" x14ac:dyDescent="0.25">
      <c r="A14" s="45">
        <v>4</v>
      </c>
      <c r="B14" s="38" t="s">
        <v>25</v>
      </c>
      <c r="C14" s="46" t="s">
        <v>23</v>
      </c>
      <c r="D14" s="47" t="s">
        <v>16</v>
      </c>
      <c r="E14" s="46">
        <v>2</v>
      </c>
      <c r="F14" s="48">
        <v>807</v>
      </c>
      <c r="G14" s="37">
        <v>616</v>
      </c>
      <c r="H14" s="37">
        <v>584</v>
      </c>
      <c r="I14" s="41">
        <f>ROUND(AVERAGE(F14:H14), 2)</f>
        <v>669</v>
      </c>
      <c r="J14" s="41">
        <f t="shared" si="0"/>
        <v>120.58</v>
      </c>
      <c r="K14" s="42">
        <f t="shared" si="1"/>
        <v>0.1802</v>
      </c>
      <c r="L14" s="41">
        <f>I14*E14</f>
        <v>1338</v>
      </c>
      <c r="M14" s="43"/>
    </row>
    <row r="15" spans="1:15" ht="15.75" x14ac:dyDescent="0.25">
      <c r="A15" s="20"/>
      <c r="B15" s="20"/>
      <c r="C15" s="20" t="s">
        <v>7</v>
      </c>
      <c r="D15" s="20"/>
      <c r="E15" s="21"/>
      <c r="F15" s="31"/>
      <c r="G15" s="7"/>
      <c r="H15" s="7"/>
      <c r="I15" s="7"/>
      <c r="J15" s="7"/>
      <c r="K15" s="8"/>
      <c r="L15" s="36">
        <f>SUM(L11:L14)</f>
        <v>19768</v>
      </c>
      <c r="M15" s="27"/>
    </row>
    <row r="16" spans="1:15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7"/>
    </row>
    <row r="17" spans="1:18" s="10" customFormat="1" ht="67.349999999999994" customHeight="1" x14ac:dyDescent="0.3">
      <c r="A17" s="53" t="s">
        <v>12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28"/>
      <c r="N17" s="17"/>
      <c r="O17" s="17"/>
      <c r="P17" s="17"/>
    </row>
    <row r="18" spans="1:18" s="10" customFormat="1" ht="245.25" customHeight="1" x14ac:dyDescent="0.3">
      <c r="A18" s="54" t="s">
        <v>13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29"/>
      <c r="N18" s="17"/>
      <c r="O18" s="17"/>
      <c r="P18" s="17"/>
      <c r="R18" s="15"/>
    </row>
    <row r="19" spans="1:18" s="10" customFormat="1" ht="24.2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0"/>
      <c r="N19" s="16"/>
      <c r="O19" s="16"/>
      <c r="P19" s="16"/>
      <c r="R19" s="15"/>
    </row>
    <row r="20" spans="1:18" x14ac:dyDescent="0.25">
      <c r="A20" s="4"/>
      <c r="B20" s="4"/>
      <c r="F20" s="9"/>
      <c r="G20" s="9"/>
      <c r="H20" s="9"/>
    </row>
    <row r="21" spans="1:18" x14ac:dyDescent="0.25">
      <c r="F21" s="6"/>
      <c r="G21" s="6"/>
      <c r="H21" s="6"/>
    </row>
    <row r="22" spans="1:18" x14ac:dyDescent="0.25">
      <c r="F22" s="6"/>
      <c r="G22" s="6"/>
      <c r="H22" s="6"/>
    </row>
    <row r="23" spans="1:18" x14ac:dyDescent="0.25">
      <c r="F23" s="6"/>
      <c r="G23" s="6"/>
      <c r="H23" s="6"/>
    </row>
    <row r="24" spans="1:18" x14ac:dyDescent="0.25">
      <c r="F24" s="6"/>
      <c r="G24" s="6"/>
      <c r="H24" s="6"/>
    </row>
    <row r="25" spans="1:18" x14ac:dyDescent="0.25">
      <c r="F25" s="6"/>
      <c r="G25" s="6"/>
      <c r="H25" s="6"/>
    </row>
    <row r="26" spans="1:18" x14ac:dyDescent="0.25">
      <c r="F26" s="6"/>
      <c r="G26" s="6"/>
      <c r="H26" s="6"/>
    </row>
    <row r="27" spans="1:18" x14ac:dyDescent="0.25">
      <c r="F27" s="6"/>
      <c r="G27" s="6"/>
      <c r="H27" s="6"/>
    </row>
    <row r="28" spans="1:18" x14ac:dyDescent="0.25">
      <c r="F28" s="6"/>
      <c r="G28" s="6"/>
      <c r="H28" s="6"/>
    </row>
    <row r="29" spans="1:18" x14ac:dyDescent="0.25">
      <c r="F29" s="6"/>
      <c r="G29" s="6"/>
      <c r="H29" s="6"/>
    </row>
  </sheetData>
  <mergeCells count="7">
    <mergeCell ref="A2:L2"/>
    <mergeCell ref="A4:L4"/>
    <mergeCell ref="A17:L17"/>
    <mergeCell ref="A18:L18"/>
    <mergeCell ref="A7:L7"/>
    <mergeCell ref="A6:L6"/>
    <mergeCell ref="A9:L9"/>
  </mergeCells>
  <pageMargins left="0.31496062992125984" right="0.31496062992125984" top="0.35433070866141736" bottom="0.35433070866141736" header="0.19685039370078741" footer="0.11811023622047245"/>
  <pageSetup paperSize="9" scale="61" orientation="landscape" r:id="rId1"/>
  <rowBreaks count="1" manualBreakCount="1">
    <brk id="1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2026-03-30T09:41:48Z</dcterms:modified>
</cp:coreProperties>
</file>