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на 1 ед" sheetId="1" state="visible" r:id="rId1"/>
  </sheets>
  <calcPr/>
</workbook>
</file>

<file path=xl/sharedStrings.xml><?xml version="1.0" encoding="utf-8"?>
<sst xmlns="http://schemas.openxmlformats.org/spreadsheetml/2006/main" count="26" uniqueCount="26">
  <si>
    <t xml:space="preserve">Предмет контракта</t>
  </si>
  <si>
    <t xml:space="preserve">Приобретение дистрибутива и эксплуатационной документации программного обеспечения ViPNet Client 5 for Linux</t>
  </si>
  <si>
    <t xml:space="preserve">Метод расчета цены</t>
  </si>
  <si>
    <t xml:space="preserve">Анализ рынка или метод сопоставимых рыночных цен</t>
  </si>
  <si>
    <t xml:space="preserve">Валюта контракта</t>
  </si>
  <si>
    <t xml:space="preserve">Российский рубль</t>
  </si>
  <si>
    <t xml:space="preserve">Наименование товара</t>
  </si>
  <si>
    <t xml:space="preserve">Единица измерения</t>
  </si>
  <si>
    <t>Количество</t>
  </si>
  <si>
    <t xml:space="preserve">Источники информации и цена за единицу, руб.</t>
  </si>
  <si>
    <t xml:space="preserve">Однородность совокупности значений выявленных цен, используемых в расчете НМЦК</t>
  </si>
  <si>
    <r>
      <rPr>
        <b/>
        <sz val="10"/>
        <rFont val="Times New Roman"/>
      </rPr>
      <t xml:space="preserve">Расчет Н(М)ЦК по формуле
</t>
    </r>
    <r>
      <rPr>
        <sz val="10"/>
        <rFont val="Times New Roman"/>
      </rPr>
  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ц  - цена единицы</t>
    </r>
  </si>
  <si>
    <t xml:space="preserve">Источник № 1,
вх. № Вхд-03428/26 от 05.02.2026</t>
  </si>
  <si>
    <t xml:space="preserve">Источник № 2,
контракт https://zakupki.gov.ru/epz/order/notice/rpec/contract-draft.html?regNumber=01696000278260000560001</t>
  </si>
  <si>
    <t xml:space="preserve">Источник № 3,
контракт https://zakupki.gov.ru/epz/order/notice/rpec/contract-draft.html?regNumber=01681000011260000310001</t>
  </si>
  <si>
    <t xml:space="preserve">Средняя арифметическая цена за единицу &lt;ц&gt; </t>
  </si>
  <si>
    <t xml:space="preserve">Среднее квадратичное отклонение</t>
  </si>
  <si>
    <r>
      <t xml:space="preserve">коэффициент вариации цен V (%) </t>
    </r>
    <r>
      <rPr>
        <i/>
        <sz val="10"/>
        <rFont val="Times New Roman"/>
      </rPr>
      <t xml:space="preserve">(не должен превышать 33%)</t>
    </r>
  </si>
  <si>
    <t xml:space="preserve">Цена за ед., руб.</t>
  </si>
  <si>
    <t>штука</t>
  </si>
  <si>
    <t>-</t>
  </si>
  <si>
    <t xml:space="preserve">Коэффициент вариации цены не превышает 33%, таким образом, совокупность значений, используемых в расчете, при определении НМЦК является однородной.</t>
  </si>
  <si>
    <t xml:space="preserve">С учетом предельных объемов бюджетных ассигнований на реализацию данного мероприятия, а также установленных в ГИИС ЭБ правил округления, НМЦК составляет 4 000 рублей 00 копеек.</t>
  </si>
  <si>
    <t xml:space="preserve">Главный специалист-эксперт ОМТО</t>
  </si>
  <si>
    <t xml:space="preserve">Шкурко Г.В.</t>
  </si>
  <si>
    <t xml:space="preserve">Управления Федеральной службы государственной регистрации, кадастра и картографии по Приморскому краю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</si>
</sst>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4">
    <font>
      <sz val="11.000000"/>
      <color theme="1"/>
      <name val="Calibri"/>
      <scheme val="minor"/>
    </font>
    <font>
      <sz val="11.000000"/>
      <color theme="1"/>
      <name val="Cambria"/>
      <scheme val="major"/>
    </font>
    <font>
      <sz val="12.000000"/>
      <color rgb="FF00000A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  <font>
      <sz val="12.000000"/>
      <color theme="1"/>
      <name val="Times New Roman"/>
    </font>
    <font>
      <b/>
      <sz val="13.000000"/>
      <color theme="1"/>
      <name val="Times New Roman"/>
    </font>
    <font>
      <sz val="13.000000"/>
      <color theme="1"/>
      <name val="Times New Roman"/>
    </font>
    <font>
      <b/>
      <sz val="16.000000"/>
      <color theme="1"/>
      <name val="Times New Roman"/>
    </font>
    <font>
      <sz val="11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5">
    <xf fontId="0" fillId="0" borderId="0" numFmtId="0" xfId="0"/>
    <xf fontId="0" fillId="0" borderId="0" numFmtId="0" xfId="0" applyAlignment="1">
      <alignment wrapText="1"/>
    </xf>
    <xf fontId="1" fillId="0" borderId="0" numFmtId="0" xfId="0" applyFont="1" applyAlignment="1">
      <alignment wrapText="1"/>
    </xf>
    <xf fontId="0" fillId="0" borderId="0" numFmtId="0" xfId="0" applyAlignment="1">
      <alignment horizontal="center" vertical="center" wrapText="1"/>
    </xf>
    <xf fontId="2" fillId="0" borderId="1" numFmtId="0" xfId="0" applyFont="1" applyBorder="1" applyAlignment="1">
      <alignment horizontal="left" vertical="center"/>
    </xf>
    <xf fontId="2" fillId="0" borderId="2" numFmtId="0" xfId="0" applyFont="1" applyBorder="1" applyAlignment="1">
      <alignment horizontal="left" vertical="center"/>
    </xf>
    <xf fontId="2" fillId="0" borderId="3" numFmtId="0" xfId="0" applyFont="1" applyBorder="1" applyAlignment="1">
      <alignment horizontal="left" vertical="center"/>
    </xf>
    <xf fontId="2" fillId="0" borderId="4" numFmtId="0" xfId="0" applyFont="1" applyBorder="1" applyAlignment="1">
      <alignment horizontal="left" vertical="center"/>
    </xf>
    <xf fontId="3" fillId="0" borderId="5" numFmtId="0" xfId="0" applyFont="1" applyBorder="1" applyAlignment="1">
      <alignment horizontal="center" vertical="center" wrapText="1"/>
    </xf>
    <xf fontId="4" fillId="0" borderId="5" numFmtId="49" xfId="0" applyNumberFormat="1" applyFont="1" applyBorder="1" applyAlignment="1">
      <alignment horizontal="center" textRotation="90" vertical="center" wrapText="1"/>
    </xf>
    <xf fontId="4" fillId="0" borderId="2" numFmtId="49" xfId="0" applyNumberFormat="1" applyFont="1" applyBorder="1" applyAlignment="1">
      <alignment horizontal="center" vertical="center"/>
    </xf>
    <xf fontId="4" fillId="0" borderId="3" numFmtId="49" xfId="0" applyNumberFormat="1" applyFont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 vertical="top" wrapText="1"/>
    </xf>
    <xf fontId="6" fillId="0" borderId="5" numFmtId="0" xfId="0" applyFont="1" applyBorder="1" applyAlignment="1">
      <alignment horizontal="center" vertical="top" wrapText="1"/>
    </xf>
    <xf fontId="3" fillId="0" borderId="6" numFmtId="0" xfId="0" applyFont="1" applyBorder="1" applyAlignment="1">
      <alignment horizontal="center" vertical="center" wrapText="1"/>
    </xf>
    <xf fontId="4" fillId="0" borderId="6" numFmtId="49" xfId="0" applyNumberFormat="1" applyFont="1" applyBorder="1" applyAlignment="1">
      <alignment horizontal="center" textRotation="90" vertical="center" wrapText="1"/>
    </xf>
    <xf fontId="7" fillId="0" borderId="2" numFmtId="49" xfId="0" applyNumberFormat="1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top" wrapText="1"/>
    </xf>
    <xf fontId="6" fillId="0" borderId="6" numFmtId="0" xfId="0" applyFont="1" applyBorder="1" applyAlignment="1">
      <alignment horizontal="center" vertical="top" wrapText="1"/>
    </xf>
    <xf fontId="3" fillId="0" borderId="7" numFmtId="0" xfId="0" applyFont="1" applyBorder="1" applyAlignment="1">
      <alignment horizontal="center" vertical="center" wrapText="1"/>
    </xf>
    <xf fontId="4" fillId="0" borderId="7" numFmtId="49" xfId="0" applyNumberFormat="1" applyFont="1" applyBorder="1" applyAlignment="1">
      <alignment horizontal="center" textRotation="90" vertical="center" wrapText="1"/>
    </xf>
    <xf fontId="8" fillId="0" borderId="1" numFmtId="49" xfId="0" applyNumberFormat="1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2" fillId="0" borderId="1" numFmtId="0" xfId="0" applyFont="1" applyBorder="1" applyAlignment="1">
      <alignment horizontal="left" vertical="center" wrapText="1"/>
    </xf>
    <xf fontId="9" fillId="0" borderId="4" numFmtId="0" xfId="0" applyFont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9" fillId="2" borderId="1" numFmtId="2" xfId="0" applyNumberFormat="1" applyFont="1" applyFill="1" applyBorder="1" applyAlignment="1">
      <alignment horizontal="center" vertical="center" wrapText="1"/>
    </xf>
    <xf fontId="9" fillId="0" borderId="1" numFmtId="2" xfId="0" applyNumberFormat="1" applyFont="1" applyBorder="1" applyAlignment="1">
      <alignment horizontal="center" vertical="center" wrapText="1"/>
    </xf>
    <xf fontId="9" fillId="0" borderId="1" numFmtId="4" xfId="0" applyNumberFormat="1" applyFont="1" applyBorder="1" applyAlignment="1">
      <alignment horizontal="center" vertical="center" wrapText="1"/>
    </xf>
    <xf fontId="9" fillId="0" borderId="8" numFmtId="0" xfId="0" applyFont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3" fillId="2" borderId="5" numFmtId="2" xfId="0" applyNumberFormat="1" applyFont="1" applyFill="1" applyBorder="1" applyAlignment="1">
      <alignment horizontal="center" vertical="center" wrapText="1"/>
    </xf>
    <xf fontId="3" fillId="2" borderId="5" numFmtId="4" xfId="0" applyNumberFormat="1" applyFont="1" applyFill="1" applyBorder="1" applyAlignment="1">
      <alignment horizontal="center" vertical="center" wrapText="1"/>
    </xf>
    <xf fontId="2" fillId="0" borderId="2" numFmtId="0" xfId="0" applyFont="1" applyBorder="1" applyAlignment="1">
      <alignment horizontal="right" vertical="center"/>
    </xf>
    <xf fontId="2" fillId="0" borderId="3" numFmtId="0" xfId="0" applyFont="1" applyBorder="1" applyAlignment="1">
      <alignment horizontal="right" vertical="center"/>
    </xf>
    <xf fontId="2" fillId="0" borderId="4" numFmtId="0" xfId="0" applyFont="1" applyBorder="1" applyAlignment="1">
      <alignment horizontal="right" vertical="center"/>
    </xf>
    <xf fontId="10" fillId="0" borderId="1" numFmtId="4" xfId="0" applyNumberFormat="1" applyFont="1" applyBorder="1" applyAlignment="1">
      <alignment horizontal="center" vertical="center" wrapText="1"/>
    </xf>
    <xf fontId="11" fillId="0" borderId="0" numFmtId="0" xfId="0" applyFont="1" applyAlignment="1">
      <alignment horizontal="left" vertical="center"/>
    </xf>
    <xf fontId="6" fillId="0" borderId="0" numFmtId="0" xfId="0" applyFont="1" applyAlignment="1">
      <alignment horizontal="left" wrapText="1"/>
    </xf>
    <xf fontId="12" fillId="0" borderId="0" numFmtId="0" xfId="0" applyFont="1" applyAlignment="1">
      <alignment horizontal="left" vertical="center" wrapText="1"/>
    </xf>
    <xf fontId="13" fillId="0" borderId="0" numFmtId="0" xfId="0" applyFont="1" applyAlignment="1">
      <alignment wrapText="1"/>
    </xf>
    <xf fontId="13" fillId="0" borderId="0" numFmtId="0" xfId="0" applyFont="1" applyAlignment="1">
      <alignment horizontal="left" vertical="center" wrapText="1"/>
    </xf>
    <xf fontId="13" fillId="0" borderId="0" numFmtId="0" xfId="0" applyFont="1" applyAlignment="1">
      <alignment horizontal="right" vertical="center" wrapText="1"/>
    </xf>
    <xf fontId="13" fillId="0" borderId="0" numFmt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46123</xdr:colOff>
      <xdr:row>5</xdr:row>
      <xdr:rowOff>838199</xdr:rowOff>
    </xdr:from>
    <xdr:to>
      <xdr:col>8</xdr:col>
      <xdr:colOff>981073</xdr:colOff>
      <xdr:row>6</xdr:row>
      <xdr:rowOff>85723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 flipH="0" flipV="0">
          <a:off x="10218823" y="1933574"/>
          <a:ext cx="934949" cy="400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7</xdr:col>
      <xdr:colOff>31812</xdr:colOff>
      <xdr:row>5</xdr:row>
      <xdr:rowOff>703235</xdr:rowOff>
    </xdr:from>
    <xdr:to>
      <xdr:col>7</xdr:col>
      <xdr:colOff>957941</xdr:colOff>
      <xdr:row>6</xdr:row>
      <xdr:rowOff>152399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 flipH="0" flipV="0">
          <a:off x="9194862" y="1798610"/>
          <a:ext cx="926128" cy="601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9</xdr:col>
      <xdr:colOff>266698</xdr:colOff>
      <xdr:row>4</xdr:row>
      <xdr:rowOff>1400173</xdr:rowOff>
    </xdr:from>
    <xdr:to>
      <xdr:col>9</xdr:col>
      <xdr:colOff>419098</xdr:colOff>
      <xdr:row>5</xdr:row>
      <xdr:rowOff>0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1487148" y="1095374"/>
          <a:ext cx="1523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9</xdr:col>
      <xdr:colOff>47944</xdr:colOff>
      <xdr:row>5</xdr:row>
      <xdr:rowOff>1114056</xdr:rowOff>
    </xdr:from>
    <xdr:to>
      <xdr:col>9</xdr:col>
      <xdr:colOff>1447798</xdr:colOff>
      <xdr:row>6</xdr:row>
      <xdr:rowOff>446655</xdr:rowOff>
    </xdr:to>
    <xdr:pic>
      <xdr:nvPicPr>
        <xdr:cNvPr id="16" name="Picture 5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 flipH="0" flipV="0">
          <a:off x="11268394" y="2209431"/>
          <a:ext cx="1399853" cy="485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85" workbookViewId="0">
      <selection activeCell="A8" activeCellId="0" sqref="A8"/>
    </sheetView>
  </sheetViews>
  <sheetFormatPr defaultColWidth="8.85546875" defaultRowHeight="14.25"/>
  <cols>
    <col customWidth="1" min="1" max="1" style="2" width="58.140625"/>
    <col customWidth="1" min="2" max="2" style="2" width="9.5703125"/>
    <col bestFit="1" customWidth="1" min="3" max="3" style="3" width="8.5703125"/>
    <col customWidth="1" min="4" max="4" style="1" width="15.57421875"/>
    <col customWidth="1" min="5" max="5" style="1" width="15.00390625"/>
    <col customWidth="1" min="6" max="6" style="1" width="15.140625"/>
    <col customWidth="1" min="7" max="7" style="1" width="15.42578125"/>
    <col customWidth="1" min="8" max="8" style="1" width="15.140625"/>
    <col customWidth="1" min="9" max="9" style="1" width="15.7109375"/>
    <col customWidth="1" min="10" max="10" style="1" width="24.85546875"/>
    <col customWidth="1" min="11" max="11" style="1" width="9.5703125"/>
    <col min="12" max="16384" style="1" width="8.85546875"/>
  </cols>
  <sheetData>
    <row r="1" ht="14.25">
      <c r="E1" s="1"/>
      <c r="F1" s="1"/>
      <c r="G1" s="1"/>
    </row>
    <row r="2" ht="15">
      <c r="A2" s="4" t="s">
        <v>0</v>
      </c>
      <c r="B2" s="5" t="s">
        <v>1</v>
      </c>
      <c r="C2" s="6"/>
      <c r="D2" s="6"/>
      <c r="E2" s="6"/>
      <c r="F2" s="6"/>
      <c r="G2" s="6"/>
      <c r="H2" s="6"/>
      <c r="I2" s="6"/>
      <c r="J2" s="7"/>
    </row>
    <row r="3" ht="15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7"/>
    </row>
    <row r="4" ht="15">
      <c r="A4" s="4" t="s">
        <v>4</v>
      </c>
      <c r="B4" s="5" t="s">
        <v>5</v>
      </c>
      <c r="C4" s="6"/>
      <c r="D4" s="6"/>
      <c r="E4" s="6"/>
      <c r="F4" s="6"/>
      <c r="G4" s="6"/>
      <c r="H4" s="6"/>
      <c r="I4" s="6"/>
      <c r="J4" s="7"/>
      <c r="K4" s="1"/>
      <c r="L4" s="1"/>
      <c r="M4" s="1"/>
      <c r="N4" s="1"/>
    </row>
    <row r="5" ht="27" customHeight="1">
      <c r="A5" s="8" t="s">
        <v>6</v>
      </c>
      <c r="B5" s="9" t="s">
        <v>7</v>
      </c>
      <c r="C5" s="9" t="s">
        <v>8</v>
      </c>
      <c r="D5" s="10" t="s">
        <v>9</v>
      </c>
      <c r="E5" s="11"/>
      <c r="F5" s="11"/>
      <c r="G5" s="12" t="s">
        <v>10</v>
      </c>
      <c r="H5" s="12"/>
      <c r="I5" s="12"/>
      <c r="J5" s="13" t="s">
        <v>11</v>
      </c>
      <c r="K5" s="1"/>
      <c r="L5" s="1"/>
      <c r="M5" s="1"/>
      <c r="N5" s="1"/>
    </row>
    <row r="6" ht="90.75" customHeight="1">
      <c r="A6" s="14"/>
      <c r="B6" s="15"/>
      <c r="C6" s="15"/>
      <c r="D6" s="16" t="s">
        <v>12</v>
      </c>
      <c r="E6" s="16" t="s">
        <v>13</v>
      </c>
      <c r="F6" s="16" t="s">
        <v>14</v>
      </c>
      <c r="G6" s="17" t="s">
        <v>15</v>
      </c>
      <c r="H6" s="17" t="s">
        <v>16</v>
      </c>
      <c r="I6" s="17" t="s">
        <v>17</v>
      </c>
      <c r="J6" s="18"/>
      <c r="K6" s="1"/>
      <c r="L6" s="1"/>
      <c r="M6" s="1"/>
      <c r="N6" s="1"/>
    </row>
    <row r="7" ht="49.5" customHeight="1">
      <c r="A7" s="19"/>
      <c r="B7" s="20"/>
      <c r="C7" s="20"/>
      <c r="D7" s="21" t="s">
        <v>18</v>
      </c>
      <c r="E7" s="21" t="s">
        <v>18</v>
      </c>
      <c r="F7" s="21" t="s">
        <v>18</v>
      </c>
      <c r="G7" s="22"/>
      <c r="H7" s="22"/>
      <c r="I7" s="22"/>
      <c r="J7" s="23"/>
      <c r="K7" s="1"/>
      <c r="L7" s="1"/>
      <c r="M7" s="1"/>
      <c r="N7" s="1"/>
    </row>
    <row r="8" ht="45">
      <c r="A8" s="24" t="s">
        <v>1</v>
      </c>
      <c r="B8" s="25" t="s">
        <v>19</v>
      </c>
      <c r="C8" s="26">
        <v>1</v>
      </c>
      <c r="D8" s="27">
        <v>3098</v>
      </c>
      <c r="E8" s="27">
        <v>5100</v>
      </c>
      <c r="F8" s="27">
        <v>3931.3299999999999</v>
      </c>
      <c r="G8" s="28">
        <f>AVERAGE(D8,E8,F8)</f>
        <v>4043.1100000000001</v>
      </c>
      <c r="H8" s="28">
        <f>SQRT(((SUM((POWER(F8-G8,2)),(POWER(E8-G8,2)),(POWER(D8-G8,2)))/(COUNT(D8,E8,F8)-1))))</f>
        <v>1005.6699639046599</v>
      </c>
      <c r="I8" s="28">
        <f>H8/G8*100</f>
        <v>24.873673085932854</v>
      </c>
      <c r="J8" s="29">
        <f>((C8/3)*(SUM(D8,E8,F8)))</f>
        <v>4043.1099999999997</v>
      </c>
      <c r="K8" s="1"/>
      <c r="L8" s="1"/>
    </row>
    <row r="9" ht="15">
      <c r="A9" s="30"/>
      <c r="B9" s="25"/>
      <c r="C9" s="31">
        <f>SUM(C8:C8)</f>
        <v>1</v>
      </c>
      <c r="D9" s="32"/>
      <c r="E9" s="32"/>
      <c r="F9" s="32"/>
      <c r="G9" s="32"/>
      <c r="H9" s="32" t="s">
        <v>20</v>
      </c>
      <c r="I9" s="32" t="s">
        <v>20</v>
      </c>
      <c r="J9" s="33">
        <f>SUM(J8:J8)</f>
        <v>4043.1099999999997</v>
      </c>
      <c r="K9" s="1"/>
      <c r="M9" s="1"/>
    </row>
    <row r="10" ht="15.75">
      <c r="A10" s="34" t="s">
        <v>1</v>
      </c>
      <c r="B10" s="35"/>
      <c r="C10" s="35"/>
      <c r="D10" s="35"/>
      <c r="E10" s="35"/>
      <c r="F10" s="35"/>
      <c r="G10" s="35"/>
      <c r="H10" s="35"/>
      <c r="I10" s="36"/>
      <c r="J10" s="37">
        <f>J9</f>
        <v>4043.1099999999997</v>
      </c>
      <c r="K10" s="1"/>
    </row>
    <row r="11" ht="14.25">
      <c r="K11" s="1"/>
    </row>
    <row r="12" ht="15.75">
      <c r="A12" s="38" t="s">
        <v>21</v>
      </c>
      <c r="B12" s="38"/>
      <c r="C12" s="38"/>
      <c r="D12" s="38"/>
      <c r="E12" s="38"/>
      <c r="F12" s="38"/>
      <c r="G12" s="38"/>
      <c r="H12" s="38"/>
      <c r="I12" s="38"/>
      <c r="J12" s="38"/>
    </row>
    <row r="13">
      <c r="A13" s="39"/>
      <c r="B13" s="1"/>
      <c r="C13" s="1"/>
    </row>
    <row r="14" ht="39.75" customHeight="1">
      <c r="A14" s="40" t="s">
        <v>22</v>
      </c>
      <c r="B14" s="40"/>
      <c r="C14" s="40"/>
      <c r="D14" s="40"/>
      <c r="E14" s="40"/>
      <c r="F14" s="40"/>
      <c r="G14" s="40"/>
      <c r="H14" s="40"/>
      <c r="I14" s="40"/>
      <c r="J14" s="40"/>
    </row>
    <row r="15">
      <c r="A15" s="39"/>
      <c r="B15" s="1"/>
      <c r="C15" s="1"/>
      <c r="D15" s="1"/>
      <c r="E15" s="1"/>
      <c r="F15" s="1"/>
      <c r="G15" s="1"/>
    </row>
    <row r="16">
      <c r="A16" s="39"/>
      <c r="B16" s="1"/>
      <c r="C16" s="1"/>
    </row>
    <row r="17" s="41" customFormat="1" ht="27" customHeight="1">
      <c r="A17" s="42" t="s">
        <v>23</v>
      </c>
      <c r="B17" s="42"/>
      <c r="C17" s="42"/>
      <c r="D17" s="42"/>
      <c r="E17" s="42"/>
      <c r="F17" s="42"/>
      <c r="G17" s="42"/>
      <c r="J17" s="43" t="s">
        <v>24</v>
      </c>
    </row>
    <row r="18" s="41" customFormat="1">
      <c r="A18" s="42" t="s">
        <v>25</v>
      </c>
      <c r="B18" s="42"/>
      <c r="C18" s="42"/>
      <c r="D18" s="42"/>
      <c r="E18" s="42"/>
      <c r="F18" s="42"/>
      <c r="G18" s="42"/>
      <c r="J18" s="43"/>
    </row>
    <row r="19" s="41" customFormat="1">
      <c r="G19" s="41"/>
      <c r="J19" s="44"/>
    </row>
  </sheetData>
  <mergeCells count="19">
    <mergeCell ref="B2:J2"/>
    <mergeCell ref="B3:J3"/>
    <mergeCell ref="B4:J4"/>
    <mergeCell ref="A5:A7"/>
    <mergeCell ref="B5:B7"/>
    <mergeCell ref="C5:C7"/>
    <mergeCell ref="D5:F5"/>
    <mergeCell ref="G5:I5"/>
    <mergeCell ref="J5:J7"/>
    <mergeCell ref="G6:G7"/>
    <mergeCell ref="H6:H7"/>
    <mergeCell ref="I6:I7"/>
    <mergeCell ref="A9:B9"/>
    <mergeCell ref="A10:I10"/>
    <mergeCell ref="A12:J12"/>
    <mergeCell ref="A14:J14"/>
    <mergeCell ref="A17:G17"/>
    <mergeCell ref="J17:J18"/>
    <mergeCell ref="A18:G18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61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Килин А А</dc:creator>
  <cp:lastModifiedBy>shkurko_gv</cp:lastModifiedBy>
  <cp:revision>2</cp:revision>
  <dcterms:created xsi:type="dcterms:W3CDTF">2018-04-18T00:49:52Z</dcterms:created>
  <dcterms:modified xsi:type="dcterms:W3CDTF">2026-06-26T01:04:12Z</dcterms:modified>
</cp:coreProperties>
</file>