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Лист1!$A$8:$D$174</definedName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9" i="1" l="1"/>
  <c r="M9" i="1" s="1"/>
  <c r="N10" i="1"/>
  <c r="M10" i="1" s="1"/>
  <c r="N11" i="1"/>
  <c r="N12" i="1"/>
  <c r="M12" i="1" s="1"/>
  <c r="N13" i="1"/>
  <c r="M13" i="1" s="1"/>
  <c r="N14" i="1"/>
  <c r="N15" i="1"/>
  <c r="M15" i="1" s="1"/>
  <c r="N16" i="1"/>
  <c r="N17" i="1"/>
  <c r="N18" i="1"/>
  <c r="M18" i="1" s="1"/>
  <c r="N19" i="1"/>
  <c r="N20" i="1"/>
  <c r="M20" i="1" s="1"/>
  <c r="N21" i="1"/>
  <c r="M21" i="1" s="1"/>
  <c r="N22" i="1"/>
  <c r="N23" i="1"/>
  <c r="M23" i="1" s="1"/>
  <c r="N24" i="1"/>
  <c r="M24" i="1" s="1"/>
  <c r="N25" i="1"/>
  <c r="M25" i="1" s="1"/>
  <c r="N26" i="1"/>
  <c r="N27" i="1"/>
  <c r="M27" i="1" s="1"/>
  <c r="N28" i="1"/>
  <c r="M28" i="1" s="1"/>
  <c r="N29" i="1"/>
  <c r="M29" i="1" s="1"/>
  <c r="N30" i="1"/>
  <c r="M30" i="1" s="1"/>
  <c r="N31" i="1"/>
  <c r="M31" i="1" s="1"/>
  <c r="N32" i="1"/>
  <c r="N33" i="1"/>
  <c r="M33" i="1" s="1"/>
  <c r="N34" i="1"/>
  <c r="M34" i="1" s="1"/>
  <c r="N35" i="1"/>
  <c r="M35" i="1" s="1"/>
  <c r="N36" i="1"/>
  <c r="M36" i="1" s="1"/>
  <c r="N37" i="1"/>
  <c r="M37" i="1" s="1"/>
  <c r="N38" i="1"/>
  <c r="M38" i="1" s="1"/>
  <c r="N39" i="1"/>
  <c r="M39" i="1" s="1"/>
  <c r="N40" i="1"/>
  <c r="M40" i="1" s="1"/>
  <c r="N41" i="1"/>
  <c r="N42" i="1"/>
  <c r="M42" i="1" s="1"/>
  <c r="N43" i="1"/>
  <c r="M43" i="1" s="1"/>
  <c r="N44" i="1"/>
  <c r="N45" i="1"/>
  <c r="M45" i="1" s="1"/>
  <c r="N46" i="1"/>
  <c r="M46" i="1" s="1"/>
  <c r="N47" i="1"/>
  <c r="M47" i="1" s="1"/>
  <c r="N48" i="1"/>
  <c r="N49" i="1"/>
  <c r="M49" i="1" s="1"/>
  <c r="N50" i="1"/>
  <c r="N51" i="1"/>
  <c r="M51" i="1" s="1"/>
  <c r="N52" i="1"/>
  <c r="N53" i="1"/>
  <c r="N54" i="1"/>
  <c r="M54" i="1" s="1"/>
  <c r="N55" i="1"/>
  <c r="N56" i="1"/>
  <c r="M56" i="1" s="1"/>
  <c r="N57" i="1"/>
  <c r="N58" i="1"/>
  <c r="N59" i="1"/>
  <c r="M59" i="1" s="1"/>
  <c r="N60" i="1"/>
  <c r="M60" i="1" s="1"/>
  <c r="N61" i="1"/>
  <c r="M61" i="1" s="1"/>
  <c r="N62" i="1"/>
  <c r="N63" i="1"/>
  <c r="M63" i="1" s="1"/>
  <c r="N64" i="1"/>
  <c r="N65" i="1"/>
  <c r="N66" i="1"/>
  <c r="M66" i="1" s="1"/>
  <c r="N67" i="1"/>
  <c r="M67" i="1" s="1"/>
  <c r="N68" i="1"/>
  <c r="N69" i="1"/>
  <c r="M69" i="1" s="1"/>
  <c r="N70" i="1"/>
  <c r="M70" i="1" s="1"/>
  <c r="N71" i="1"/>
  <c r="N72" i="1"/>
  <c r="M72" i="1" s="1"/>
  <c r="N73" i="1"/>
  <c r="M73" i="1" s="1"/>
  <c r="N74" i="1"/>
  <c r="M74" i="1" s="1"/>
  <c r="N75" i="1"/>
  <c r="M75" i="1" s="1"/>
  <c r="N76" i="1"/>
  <c r="N77" i="1"/>
  <c r="N78" i="1"/>
  <c r="M78" i="1" s="1"/>
  <c r="N79" i="1"/>
  <c r="M79" i="1" s="1"/>
  <c r="N80" i="1"/>
  <c r="N81" i="1"/>
  <c r="M81" i="1" s="1"/>
  <c r="N82" i="1"/>
  <c r="M82" i="1" s="1"/>
  <c r="N83" i="1"/>
  <c r="N84" i="1"/>
  <c r="M84" i="1" s="1"/>
  <c r="N85" i="1"/>
  <c r="M85" i="1" s="1"/>
  <c r="N86" i="1"/>
  <c r="N87" i="1"/>
  <c r="M87" i="1" s="1"/>
  <c r="N88" i="1"/>
  <c r="N89" i="1"/>
  <c r="M89" i="1" s="1"/>
  <c r="N90" i="1"/>
  <c r="M90" i="1" s="1"/>
  <c r="N91" i="1"/>
  <c r="M91" i="1" s="1"/>
  <c r="N92" i="1"/>
  <c r="M92" i="1" s="1"/>
  <c r="N93" i="1"/>
  <c r="M93" i="1" s="1"/>
  <c r="N94" i="1"/>
  <c r="M94" i="1" s="1"/>
  <c r="N95" i="1"/>
  <c r="M95" i="1" s="1"/>
  <c r="N96" i="1"/>
  <c r="M96" i="1" s="1"/>
  <c r="N97" i="1"/>
  <c r="M97" i="1" s="1"/>
  <c r="N98" i="1"/>
  <c r="N99" i="1"/>
  <c r="N100" i="1"/>
  <c r="M100" i="1" s="1"/>
  <c r="N101" i="1"/>
  <c r="M101" i="1" s="1"/>
  <c r="N102" i="1"/>
  <c r="M102" i="1" s="1"/>
  <c r="N103" i="1"/>
  <c r="N104" i="1"/>
  <c r="M104" i="1" s="1"/>
  <c r="N105" i="1"/>
  <c r="N106" i="1"/>
  <c r="N107" i="1"/>
  <c r="M107" i="1" s="1"/>
  <c r="N108" i="1"/>
  <c r="M108" i="1" s="1"/>
  <c r="N109" i="1"/>
  <c r="M109" i="1" s="1"/>
  <c r="N110" i="1"/>
  <c r="N111" i="1"/>
  <c r="N112" i="1"/>
  <c r="N113" i="1"/>
  <c r="M113" i="1" s="1"/>
  <c r="N114" i="1"/>
  <c r="M114" i="1" s="1"/>
  <c r="N115" i="1"/>
  <c r="M115" i="1" s="1"/>
  <c r="N116" i="1"/>
  <c r="M116" i="1" s="1"/>
  <c r="N117" i="1"/>
  <c r="N118" i="1"/>
  <c r="N119" i="1"/>
  <c r="M119" i="1" s="1"/>
  <c r="N120" i="1"/>
  <c r="N121" i="1"/>
  <c r="M121" i="1" s="1"/>
  <c r="N122" i="1"/>
  <c r="N123" i="1"/>
  <c r="N124" i="1"/>
  <c r="M124" i="1" s="1"/>
  <c r="N125" i="1"/>
  <c r="N126" i="1"/>
  <c r="M126" i="1" s="1"/>
  <c r="N127" i="1"/>
  <c r="M127" i="1" s="1"/>
  <c r="N128" i="1"/>
  <c r="N129" i="1"/>
  <c r="M129" i="1" s="1"/>
  <c r="N130" i="1"/>
  <c r="M130" i="1" s="1"/>
  <c r="N131" i="1"/>
  <c r="M131" i="1" s="1"/>
  <c r="N132" i="1"/>
  <c r="N133" i="1"/>
  <c r="M133" i="1" s="1"/>
  <c r="N134" i="1"/>
  <c r="N135" i="1"/>
  <c r="M135" i="1" s="1"/>
  <c r="N136" i="1"/>
  <c r="M136" i="1" s="1"/>
  <c r="N137" i="1"/>
  <c r="M137" i="1" s="1"/>
  <c r="N138" i="1"/>
  <c r="M138" i="1" s="1"/>
  <c r="N139" i="1"/>
  <c r="M139" i="1" s="1"/>
  <c r="N140" i="1"/>
  <c r="N141" i="1"/>
  <c r="M141" i="1" s="1"/>
  <c r="N142" i="1"/>
  <c r="N143" i="1"/>
  <c r="N144" i="1"/>
  <c r="M144" i="1" s="1"/>
  <c r="N145" i="1"/>
  <c r="M145" i="1" s="1"/>
  <c r="N146" i="1"/>
  <c r="N147" i="1"/>
  <c r="M147" i="1" s="1"/>
  <c r="N148" i="1"/>
  <c r="N149" i="1"/>
  <c r="M149" i="1" s="1"/>
  <c r="N150" i="1"/>
  <c r="M150" i="1" s="1"/>
  <c r="N151" i="1"/>
  <c r="M151" i="1" s="1"/>
  <c r="N152" i="1"/>
  <c r="N153" i="1"/>
  <c r="M153" i="1" s="1"/>
  <c r="N154" i="1"/>
  <c r="M154" i="1" s="1"/>
  <c r="N155" i="1"/>
  <c r="M155" i="1" s="1"/>
  <c r="N156" i="1"/>
  <c r="M156" i="1" s="1"/>
  <c r="N157" i="1"/>
  <c r="M157" i="1" s="1"/>
  <c r="N158" i="1"/>
  <c r="N159" i="1"/>
  <c r="M159" i="1" s="1"/>
  <c r="N160" i="1"/>
  <c r="M160" i="1" s="1"/>
  <c r="N161" i="1"/>
  <c r="N162" i="1"/>
  <c r="M162" i="1" s="1"/>
  <c r="N163" i="1"/>
  <c r="M163" i="1" s="1"/>
  <c r="N164" i="1"/>
  <c r="N165" i="1"/>
  <c r="M165" i="1" s="1"/>
  <c r="N166" i="1"/>
  <c r="N167" i="1"/>
  <c r="N168" i="1"/>
  <c r="M168" i="1" s="1"/>
  <c r="N169" i="1"/>
  <c r="N170" i="1"/>
  <c r="M170" i="1" s="1"/>
  <c r="N171" i="1"/>
  <c r="M171" i="1" s="1"/>
  <c r="N172" i="1"/>
  <c r="N173" i="1"/>
  <c r="N8" i="1"/>
  <c r="M8" i="1" s="1"/>
  <c r="M57" i="1"/>
  <c r="M118" i="1"/>
  <c r="M53" i="1"/>
  <c r="M68" i="1"/>
  <c r="M134" i="1"/>
  <c r="M164" i="1"/>
  <c r="M132" i="1"/>
  <c r="M99" i="1"/>
  <c r="M16" i="1"/>
  <c r="M161" i="1"/>
  <c r="M44" i="1"/>
  <c r="M110" i="1"/>
  <c r="M105" i="1"/>
  <c r="M52" i="1"/>
  <c r="M76" i="1"/>
  <c r="M166" i="1"/>
  <c r="M77" i="1"/>
  <c r="M143" i="1"/>
  <c r="M26" i="1"/>
  <c r="M50" i="1"/>
  <c r="M98" i="1"/>
  <c r="M140" i="1"/>
  <c r="M111" i="1"/>
  <c r="M22" i="1"/>
  <c r="M106" i="1"/>
  <c r="M11" i="1"/>
  <c r="M65" i="1"/>
  <c r="M32" i="1"/>
  <c r="M80" i="1"/>
  <c r="M122" i="1"/>
  <c r="M146" i="1"/>
  <c r="M48" i="1"/>
  <c r="M58" i="1"/>
  <c r="M142" i="1"/>
  <c r="M83" i="1"/>
  <c r="M41" i="1"/>
  <c r="M167" i="1"/>
  <c r="M62" i="1"/>
  <c r="M88" i="1"/>
  <c r="M173" i="1"/>
  <c r="M128" i="1"/>
  <c r="M123" i="1"/>
  <c r="M112" i="1"/>
  <c r="M71" i="1"/>
  <c r="M86" i="1"/>
  <c r="M158" i="1"/>
  <c r="M103" i="1"/>
  <c r="M117" i="1"/>
  <c r="M64" i="1"/>
  <c r="M19" i="1"/>
  <c r="M152" i="1"/>
  <c r="M17" i="1"/>
  <c r="M14" i="1"/>
  <c r="M55" i="1"/>
  <c r="M148" i="1"/>
  <c r="M172" i="1"/>
  <c r="M169" i="1"/>
  <c r="M120" i="1"/>
  <c r="M125" i="1"/>
  <c r="J8" i="1"/>
  <c r="K8" i="1"/>
  <c r="L8" i="1" s="1"/>
  <c r="J9" i="1"/>
  <c r="K9" i="1"/>
  <c r="L9" i="1" s="1"/>
  <c r="J10" i="1"/>
  <c r="K10" i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K16" i="1" s="1"/>
  <c r="L16" i="1" s="1"/>
  <c r="J17" i="1"/>
  <c r="K17" i="1" s="1"/>
  <c r="L17" i="1" s="1"/>
  <c r="J18" i="1"/>
  <c r="K18" i="1" s="1"/>
  <c r="L18" i="1" s="1"/>
  <c r="J19" i="1"/>
  <c r="K19" i="1" s="1"/>
  <c r="L19" i="1" s="1"/>
  <c r="J20" i="1"/>
  <c r="K20" i="1" s="1"/>
  <c r="L20" i="1" s="1"/>
  <c r="J21" i="1"/>
  <c r="K21" i="1" s="1"/>
  <c r="L21" i="1" s="1"/>
  <c r="J22" i="1"/>
  <c r="K22" i="1" s="1"/>
  <c r="L22" i="1" s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/>
  <c r="L34" i="1" s="1"/>
  <c r="J35" i="1"/>
  <c r="K35" i="1"/>
  <c r="L35" i="1" s="1"/>
  <c r="J36" i="1"/>
  <c r="K36" i="1" s="1"/>
  <c r="L36" i="1" s="1"/>
  <c r="J37" i="1"/>
  <c r="K37" i="1" s="1"/>
  <c r="L37" i="1" s="1"/>
  <c r="J38" i="1"/>
  <c r="K38" i="1" s="1"/>
  <c r="L38" i="1" s="1"/>
  <c r="J39" i="1"/>
  <c r="K39" i="1" s="1"/>
  <c r="L39" i="1" s="1"/>
  <c r="J41" i="1"/>
  <c r="K41" i="1" s="1"/>
  <c r="L41" i="1" s="1"/>
  <c r="J40" i="1"/>
  <c r="K40" i="1" s="1"/>
  <c r="L40" i="1" s="1"/>
  <c r="J42" i="1"/>
  <c r="K42" i="1" s="1"/>
  <c r="L42" i="1" s="1"/>
  <c r="J44" i="1"/>
  <c r="K44" i="1"/>
  <c r="L44" i="1" s="1"/>
  <c r="J43" i="1"/>
  <c r="K43" i="1" s="1"/>
  <c r="L43" i="1" s="1"/>
  <c r="J173" i="1"/>
  <c r="K173" i="1"/>
  <c r="L173" i="1" s="1"/>
  <c r="J172" i="1"/>
  <c r="K172" i="1"/>
  <c r="L172" i="1" s="1"/>
  <c r="J171" i="1"/>
  <c r="K171" i="1" s="1"/>
  <c r="L171" i="1" s="1"/>
  <c r="J170" i="1"/>
  <c r="K170" i="1" s="1"/>
  <c r="L170" i="1" s="1"/>
  <c r="J169" i="1"/>
  <c r="K169" i="1" s="1"/>
  <c r="L169" i="1" s="1"/>
  <c r="J168" i="1"/>
  <c r="K168" i="1" s="1"/>
  <c r="L168" i="1" s="1"/>
  <c r="J46" i="1"/>
  <c r="K46" i="1"/>
  <c r="L46" i="1" s="1"/>
  <c r="J45" i="1"/>
  <c r="K45" i="1"/>
  <c r="L45" i="1" s="1"/>
  <c r="J47" i="1"/>
  <c r="K47" i="1" s="1"/>
  <c r="L47" i="1" s="1"/>
  <c r="J49" i="1"/>
  <c r="K49" i="1"/>
  <c r="L49" i="1" s="1"/>
  <c r="J48" i="1"/>
  <c r="K48" i="1" s="1"/>
  <c r="L48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5" i="1"/>
  <c r="K55" i="1" s="1"/>
  <c r="L55" i="1"/>
  <c r="J54" i="1"/>
  <c r="K54" i="1" s="1"/>
  <c r="L54" i="1" s="1"/>
  <c r="J56" i="1"/>
  <c r="K56" i="1" s="1"/>
  <c r="L56" i="1"/>
  <c r="J57" i="1"/>
  <c r="K57" i="1" s="1"/>
  <c r="L57" i="1" s="1"/>
  <c r="J59" i="1"/>
  <c r="K59" i="1" s="1"/>
  <c r="L59" i="1" s="1"/>
  <c r="J58" i="1"/>
  <c r="K58" i="1"/>
  <c r="L58" i="1" s="1"/>
  <c r="J60" i="1"/>
  <c r="K60" i="1" s="1"/>
  <c r="L60" i="1" s="1"/>
  <c r="J61" i="1"/>
  <c r="K61" i="1"/>
  <c r="L61" i="1" s="1"/>
  <c r="J62" i="1"/>
  <c r="K62" i="1"/>
  <c r="L62" i="1" s="1"/>
  <c r="J63" i="1"/>
  <c r="K63" i="1" s="1"/>
  <c r="L63" i="1" s="1"/>
  <c r="J64" i="1"/>
  <c r="K64" i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 s="1"/>
  <c r="L68" i="1" s="1"/>
  <c r="J69" i="1"/>
  <c r="K69" i="1" s="1"/>
  <c r="L69" i="1" s="1"/>
  <c r="J70" i="1"/>
  <c r="K70" i="1" s="1"/>
  <c r="L70" i="1" s="1"/>
  <c r="J71" i="1"/>
  <c r="K71" i="1" s="1"/>
  <c r="L71" i="1" s="1"/>
  <c r="J72" i="1"/>
  <c r="K72" i="1"/>
  <c r="L72" i="1" s="1"/>
  <c r="J73" i="1"/>
  <c r="K73" i="1"/>
  <c r="L73" i="1" s="1"/>
  <c r="J74" i="1"/>
  <c r="K74" i="1" s="1"/>
  <c r="L74" i="1" s="1"/>
  <c r="J75" i="1"/>
  <c r="K75" i="1" s="1"/>
  <c r="L75" i="1" s="1"/>
  <c r="J76" i="1"/>
  <c r="K76" i="1" s="1"/>
  <c r="L76" i="1" s="1"/>
  <c r="J77" i="1"/>
  <c r="K77" i="1" s="1"/>
  <c r="L77" i="1" s="1"/>
  <c r="J78" i="1"/>
  <c r="K78" i="1" s="1"/>
  <c r="L78" i="1" s="1"/>
  <c r="J79" i="1"/>
  <c r="K79" i="1"/>
  <c r="L79" i="1" s="1"/>
  <c r="J80" i="1"/>
  <c r="K80" i="1"/>
  <c r="L80" i="1" s="1"/>
  <c r="J81" i="1"/>
  <c r="K81" i="1"/>
  <c r="L81" i="1"/>
  <c r="J82" i="1"/>
  <c r="K82" i="1" s="1"/>
  <c r="L82" i="1" s="1"/>
  <c r="J83" i="1"/>
  <c r="K83" i="1"/>
  <c r="L83" i="1" s="1"/>
  <c r="J84" i="1"/>
  <c r="K84" i="1" s="1"/>
  <c r="L84" i="1" s="1"/>
  <c r="J85" i="1"/>
  <c r="K85" i="1" s="1"/>
  <c r="L85" i="1" s="1"/>
  <c r="J86" i="1"/>
  <c r="K86" i="1"/>
  <c r="L86" i="1" s="1"/>
  <c r="J87" i="1"/>
  <c r="K87" i="1" s="1"/>
  <c r="L87" i="1" s="1"/>
  <c r="J88" i="1"/>
  <c r="K88" i="1" s="1"/>
  <c r="L88" i="1" s="1"/>
  <c r="J89" i="1"/>
  <c r="K89" i="1" s="1"/>
  <c r="L89" i="1" s="1"/>
  <c r="J90" i="1"/>
  <c r="K90" i="1" s="1"/>
  <c r="L90" i="1" s="1"/>
  <c r="J92" i="1"/>
  <c r="K92" i="1" s="1"/>
  <c r="L92" i="1" s="1"/>
  <c r="J91" i="1"/>
  <c r="K91" i="1" s="1"/>
  <c r="L91" i="1" s="1"/>
  <c r="J93" i="1"/>
  <c r="K93" i="1"/>
  <c r="L93" i="1" s="1"/>
  <c r="J94" i="1"/>
  <c r="K94" i="1" s="1"/>
  <c r="L94" i="1" s="1"/>
  <c r="J95" i="1"/>
  <c r="K95" i="1"/>
  <c r="L95" i="1" s="1"/>
  <c r="J96" i="1"/>
  <c r="K96" i="1" s="1"/>
  <c r="L96" i="1" s="1"/>
  <c r="J97" i="1"/>
  <c r="K97" i="1"/>
  <c r="L97" i="1" s="1"/>
  <c r="J98" i="1"/>
  <c r="K98" i="1" s="1"/>
  <c r="L98" i="1" s="1"/>
  <c r="J99" i="1"/>
  <c r="K99" i="1" s="1"/>
  <c r="L99" i="1" s="1"/>
  <c r="J100" i="1"/>
  <c r="K100" i="1"/>
  <c r="L100" i="1" s="1"/>
  <c r="J101" i="1"/>
  <c r="K101" i="1" s="1"/>
  <c r="L101" i="1" s="1"/>
  <c r="J102" i="1"/>
  <c r="K102" i="1" s="1"/>
  <c r="L102" i="1" s="1"/>
  <c r="J103" i="1"/>
  <c r="K103" i="1"/>
  <c r="L103" i="1" s="1"/>
  <c r="J104" i="1"/>
  <c r="K104" i="1" s="1"/>
  <c r="L104" i="1" s="1"/>
  <c r="J105" i="1"/>
  <c r="K105" i="1"/>
  <c r="L105" i="1" s="1"/>
  <c r="J106" i="1"/>
  <c r="K106" i="1"/>
  <c r="L106" i="1" s="1"/>
  <c r="J107" i="1"/>
  <c r="K107" i="1" s="1"/>
  <c r="L107" i="1" s="1"/>
  <c r="J108" i="1"/>
  <c r="K108" i="1" s="1"/>
  <c r="L108" i="1" s="1"/>
  <c r="J109" i="1"/>
  <c r="K109" i="1" s="1"/>
  <c r="L109" i="1" s="1"/>
  <c r="J110" i="1"/>
  <c r="K110" i="1" s="1"/>
  <c r="L110" i="1" s="1"/>
  <c r="J111" i="1"/>
  <c r="K111" i="1" s="1"/>
  <c r="L111" i="1" s="1"/>
  <c r="J112" i="1"/>
  <c r="K112" i="1"/>
  <c r="L112" i="1" s="1"/>
  <c r="J113" i="1"/>
  <c r="K113" i="1" s="1"/>
  <c r="L113" i="1" s="1"/>
  <c r="J114" i="1"/>
  <c r="K114" i="1"/>
  <c r="L114" i="1" s="1"/>
  <c r="J115" i="1"/>
  <c r="K115" i="1"/>
  <c r="L115" i="1"/>
  <c r="J116" i="1"/>
  <c r="K116" i="1" s="1"/>
  <c r="L116" i="1" s="1"/>
  <c r="J167" i="1"/>
  <c r="K167" i="1" s="1"/>
  <c r="L167" i="1" s="1"/>
  <c r="J166" i="1"/>
  <c r="K166" i="1" s="1"/>
  <c r="L166" i="1" s="1"/>
  <c r="J165" i="1"/>
  <c r="K165" i="1"/>
  <c r="L165" i="1" s="1"/>
  <c r="J164" i="1"/>
  <c r="K164" i="1" s="1"/>
  <c r="L164" i="1" s="1"/>
  <c r="J163" i="1"/>
  <c r="K163" i="1"/>
  <c r="L163" i="1" s="1"/>
  <c r="J162" i="1"/>
  <c r="K162" i="1" s="1"/>
  <c r="L162" i="1" s="1"/>
  <c r="J161" i="1"/>
  <c r="K161" i="1"/>
  <c r="L161" i="1" s="1"/>
  <c r="J160" i="1"/>
  <c r="K160" i="1" s="1"/>
  <c r="L160" i="1" s="1"/>
  <c r="J159" i="1"/>
  <c r="K159" i="1" s="1"/>
  <c r="L159" i="1" s="1"/>
  <c r="J158" i="1"/>
  <c r="K158" i="1"/>
  <c r="L158" i="1" s="1"/>
  <c r="J117" i="1"/>
  <c r="K117" i="1" s="1"/>
  <c r="L117" i="1" s="1"/>
  <c r="J118" i="1"/>
  <c r="K118" i="1" s="1"/>
  <c r="L118" i="1" s="1"/>
  <c r="J119" i="1"/>
  <c r="K119" i="1" s="1"/>
  <c r="L119" i="1" s="1"/>
  <c r="J120" i="1"/>
  <c r="K120" i="1" s="1"/>
  <c r="L120" i="1" s="1"/>
  <c r="J121" i="1"/>
  <c r="K121" i="1"/>
  <c r="L121" i="1" s="1"/>
  <c r="J122" i="1"/>
  <c r="K122" i="1"/>
  <c r="L122" i="1" s="1"/>
  <c r="J124" i="1"/>
  <c r="K124" i="1" s="1"/>
  <c r="L124" i="1" s="1"/>
  <c r="J123" i="1"/>
  <c r="K123" i="1" s="1"/>
  <c r="L123" i="1" s="1"/>
  <c r="J127" i="1"/>
  <c r="K127" i="1" s="1"/>
  <c r="L127" i="1" s="1"/>
  <c r="J125" i="1"/>
  <c r="K125" i="1" s="1"/>
  <c r="L125" i="1" s="1"/>
  <c r="J126" i="1"/>
  <c r="K126" i="1" s="1"/>
  <c r="L126" i="1" s="1"/>
  <c r="J128" i="1"/>
  <c r="K128" i="1" s="1"/>
  <c r="L128" i="1" s="1"/>
  <c r="J129" i="1"/>
  <c r="K129" i="1"/>
  <c r="L129" i="1"/>
  <c r="J131" i="1"/>
  <c r="K131" i="1" s="1"/>
  <c r="L131" i="1"/>
  <c r="J130" i="1"/>
  <c r="K130" i="1" s="1"/>
  <c r="L130" i="1" s="1"/>
  <c r="J132" i="1"/>
  <c r="K132" i="1"/>
  <c r="L132" i="1" s="1"/>
  <c r="J133" i="1"/>
  <c r="K133" i="1" s="1"/>
  <c r="L133" i="1" s="1"/>
  <c r="J134" i="1"/>
  <c r="K134" i="1"/>
  <c r="L134" i="1" s="1"/>
  <c r="J135" i="1"/>
  <c r="K135" i="1" s="1"/>
  <c r="L135" i="1" s="1"/>
  <c r="J136" i="1"/>
  <c r="K136" i="1" s="1"/>
  <c r="L136" i="1" s="1"/>
  <c r="J137" i="1"/>
  <c r="K137" i="1" s="1"/>
  <c r="L137" i="1" s="1"/>
  <c r="J139" i="1"/>
  <c r="K139" i="1" s="1"/>
  <c r="L139" i="1" s="1"/>
  <c r="J141" i="1"/>
  <c r="K141" i="1"/>
  <c r="L141" i="1" s="1"/>
  <c r="J140" i="1"/>
  <c r="K140" i="1"/>
  <c r="L140" i="1" s="1"/>
  <c r="J142" i="1"/>
  <c r="K142" i="1" s="1"/>
  <c r="L142" i="1" s="1"/>
  <c r="J143" i="1"/>
  <c r="K143" i="1" s="1"/>
  <c r="L143" i="1" s="1"/>
  <c r="J144" i="1"/>
  <c r="K144" i="1" s="1"/>
  <c r="L144" i="1" s="1"/>
  <c r="J145" i="1"/>
  <c r="K145" i="1" s="1"/>
  <c r="L145" i="1" s="1"/>
  <c r="J146" i="1"/>
  <c r="K146" i="1" s="1"/>
  <c r="L146" i="1" s="1"/>
  <c r="J148" i="1"/>
  <c r="K148" i="1"/>
  <c r="L148" i="1" s="1"/>
  <c r="J147" i="1"/>
  <c r="K147" i="1" s="1"/>
  <c r="L147" i="1" s="1"/>
  <c r="J138" i="1"/>
  <c r="K138" i="1" s="1"/>
  <c r="L138" i="1" s="1"/>
  <c r="J149" i="1"/>
  <c r="K149" i="1" s="1"/>
  <c r="L149" i="1" s="1"/>
  <c r="J150" i="1"/>
  <c r="K150" i="1" s="1"/>
  <c r="L150" i="1" s="1"/>
  <c r="J151" i="1"/>
  <c r="K151" i="1" s="1"/>
  <c r="L151" i="1" s="1"/>
  <c r="J152" i="1"/>
  <c r="K152" i="1" s="1"/>
  <c r="L152" i="1" s="1"/>
  <c r="J153" i="1"/>
  <c r="K153" i="1" s="1"/>
  <c r="L153" i="1" s="1"/>
  <c r="J154" i="1"/>
  <c r="K154" i="1" s="1"/>
  <c r="L154" i="1" s="1"/>
  <c r="J155" i="1"/>
  <c r="K155" i="1"/>
  <c r="L155" i="1" s="1"/>
  <c r="J156" i="1"/>
  <c r="K156" i="1" s="1"/>
  <c r="L156" i="1" s="1"/>
  <c r="J157" i="1"/>
  <c r="K157" i="1" s="1"/>
  <c r="L157" i="1" s="1"/>
  <c r="M174" i="1" l="1"/>
</calcChain>
</file>

<file path=xl/sharedStrings.xml><?xml version="1.0" encoding="utf-8"?>
<sst xmlns="http://schemas.openxmlformats.org/spreadsheetml/2006/main" count="356" uniqueCount="191">
  <si>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</si>
  <si>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</si>
  <si>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</si>
  <si>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</si>
  <si>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</si>
  <si>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</si>
  <si>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</si>
  <si>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</si>
  <si>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</si>
  <si>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</si>
  <si>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</si>
  <si>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</si>
  <si>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</si>
  <si>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</si>
  <si>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</si>
  <si>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</si>
  <si>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</si>
  <si>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</si>
  <si>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Наименование услуг</t>
  </si>
  <si>
    <t>Обоснование начальной (максимальной) цены договора на поставку канцелярских товаров</t>
  </si>
  <si>
    <t xml:space="preserve">Ценовое предложение 1 вх №674-з от 30.07.2026 г.
</t>
  </si>
  <si>
    <t xml:space="preserve">Ценовое предложение 2 вх №675-з от 30.07.2026 г.
</t>
  </si>
  <si>
    <t xml:space="preserve">Ценовое предложение 3 вх №676-з от 30.07.2026 г.
</t>
  </si>
  <si>
    <t>Бизнес-тетрадь Attache Клэр А4, 96л, клетка, кожзам, синяя 11.01</t>
  </si>
  <si>
    <t>Блок для записей ATTACHE запасной 9х9х9 белый блок 80г</t>
  </si>
  <si>
    <t>Гель для чистки мониторов Luscan, 200 мл + м/фибра 18х18</t>
  </si>
  <si>
    <t>Ежедневник недатированный синий, MEGAPOLIS А5, 142х214мм,320стр.3-281/01</t>
  </si>
  <si>
    <t>Зажимы для бумаг 15мм 12шт/уп, в карт,кор, цвет черный</t>
  </si>
  <si>
    <t>Зажимы для бумаг 19мм 12шт/уп, цветные, в карт.коробке</t>
  </si>
  <si>
    <t>Зажимы для бумаг 25мм 12шт/уп, в карт,кор, цвет черный</t>
  </si>
  <si>
    <t>Зажимы для бумаг 32мм 12шт/уп Attache, в картонной коробке</t>
  </si>
  <si>
    <t>Зажимы для бумаг 41мм 12шт/уп, в карт,кор, цвет черный</t>
  </si>
  <si>
    <t>Зажимы для бумаг 51мм 12шт/уп Attache, в картонной коробке</t>
  </si>
  <si>
    <t>Калькулятор настольный Brauberg Extra Color-12-bkbu (206x155 мм), 12 разрядов, двойное питание, Черно-голубой</t>
  </si>
  <si>
    <t>Калькулятор настольный ПОЛН/Р Attache AF-888,12р,дв.пит,204x158мм, белый</t>
  </si>
  <si>
    <t>Карандаш механический PILOT H-105 REX GRIP 0,5мм Япония</t>
  </si>
  <si>
    <t>Карандаш чернографитный EVOLUTION ЭКО HB с ластиком пласт., Франция</t>
  </si>
  <si>
    <t>Карандаш чернографитный KOH-I-NOOR 1500/HB, б/ласт, Чехия</t>
  </si>
  <si>
    <t>Кисть щетина круглая №4</t>
  </si>
  <si>
    <t>Клей канцелярский жидкий 50мл Attache с силиконовым наконечником</t>
  </si>
  <si>
    <t>Клей ПВА 125г Attache</t>
  </si>
  <si>
    <t>Клей ПВА 45г Attache Economy аппликатор дозатор</t>
  </si>
  <si>
    <t>Клей-карандаш 21г</t>
  </si>
  <si>
    <t>Клейкая лента бумажная (малярная) 48х50, креппированная СПб</t>
  </si>
  <si>
    <t>Клейкая лента двусторонняя GPT-020F универсальная, прозрачная 25мм х 5 м</t>
  </si>
  <si>
    <t>Клейкая лента двусторонняя Комус 50мм х 25м (полипропилен)</t>
  </si>
  <si>
    <t>Клейкая лента двухсторонняя на бумажной основе 12 мм 10 м</t>
  </si>
  <si>
    <t>Клейкая лента канцелярская 19х33 12 шт./уп.</t>
  </si>
  <si>
    <t>Клейкая лента малярная 25мм х 25м белая, креппированная СПб</t>
  </si>
  <si>
    <t>Клейкая лента односторонняя упаковочная Unibob 600 48 мм x 66 м 45 мкм прозрачная</t>
  </si>
  <si>
    <t>Клейкая лента упаковочная 50 мм х 66 м 47 мкм коричневая морозостойкая</t>
  </si>
  <si>
    <t>Клейкая лента упаковочная Unibob 400 48ммх66мх40мкм, прозрачная</t>
  </si>
  <si>
    <t>Клейкие закладки Attache Selection пластиковые 5 цветов по 25 листов 12x45 мм</t>
  </si>
  <si>
    <t>Клейкие закладки пласт. 5цв.по 25л. 12ммх45 Attache' PET-01</t>
  </si>
  <si>
    <t>Клейкие закладки пласт. 5цв.по 25л. 45ммх12 Attache Selection</t>
  </si>
  <si>
    <t>Клейкие закладки пласт. 8цв.по 25л. 45ммх12 Attache Selection</t>
  </si>
  <si>
    <t>Книга учета 96л. в клетку офсет, обл.бумвинил синий</t>
  </si>
  <si>
    <t>Кнопки силовые д/пробковых досок ATTACHE,пластиковая шляпка,ассорти,50шт/уп</t>
  </si>
  <si>
    <t>Коврик для мыши A4 X7 Pad X7-300MP, черный</t>
  </si>
  <si>
    <t>Конверт белый C4 стрип 229х324 90г КОМУС 50шт/уп 5уп/кор</t>
  </si>
  <si>
    <t>Конверт белый CD декстр.125х125 25шт/уп /4504</t>
  </si>
  <si>
    <t>Конверт С5ECOPOST стрип белый Куда-Кому 162х229 с зап.80г 92-100% 100шт/уп</t>
  </si>
  <si>
    <t>Корректирующая жидкость Attache 20мл на быстросохнущей осн, кисточка 66134</t>
  </si>
  <si>
    <t>Корректирующая жидкость Attache 20мл на водной основе, кисточка</t>
  </si>
  <si>
    <t>Корректирующая лента 5ммх6м, цвет ассорти, AN</t>
  </si>
  <si>
    <t>Краска штемпельная Attache синяя 45 гр на водно-глицириновой основе</t>
  </si>
  <si>
    <t>Ластик Attache треугольный, с пластиковым держателем (563890) 2 шт. в уп</t>
  </si>
  <si>
    <t>Линейка металлическая 50 см Attache</t>
  </si>
  <si>
    <t>Лоток вертикальный 70мм Респе</t>
  </si>
  <si>
    <t>Лоток горизонтальный Attache Line серый 340х255х63мм</t>
  </si>
  <si>
    <t>Маркер для CD черный двусторонний 0,7-1,0 мм</t>
  </si>
  <si>
    <t>Маркер лаковый Attache 4 мм белый</t>
  </si>
  <si>
    <t>Маркер перманентный Attache Selection 271 черный 2-5мм скош. Наконечник</t>
  </si>
  <si>
    <t>Маркер перманентный Attache синий (толщина линии 1,5-3 мм) круглый наконечник</t>
  </si>
  <si>
    <t>Маркер перманентный Attache чёрный (толщина линии 1,5-3 мм) круглый наконечник</t>
  </si>
  <si>
    <t>Маркер перманентный ATTACHE чёрный 0,5 мм</t>
  </si>
  <si>
    <t>Маркер перманентный EDDING E-300/1 черный 1,5-3мм кругл. наконечник</t>
  </si>
  <si>
    <t>Маркер перманентный EDDING E-404/1 черный 0,75мм круглый наконечник</t>
  </si>
  <si>
    <t>Маркер перманентный универсальный Attache Economy синий 2-3 мм</t>
  </si>
  <si>
    <t>Маркер промышленный лаковый TOPFORT чёрный 1 мм (1827695)</t>
  </si>
  <si>
    <t>Маркер промышленный перманентный Edding E-141/1 для глянцевых поверхностей чёрный 0.6 мм</t>
  </si>
  <si>
    <t>Набор маркеров перманентных ATTACHE 1,5-3мм. набор 4цв</t>
  </si>
  <si>
    <t>Набор шариковых ручек Attache Essay 0,5мм,масл,набор 10 цв</t>
  </si>
  <si>
    <t>Нить прошивная лавсановая лш 640, белая (250 метров)</t>
  </si>
  <si>
    <t>Нож канцелярский 18 мм Attache Selection с антискольз. встав. иточилкой</t>
  </si>
  <si>
    <t>Ножницы Attache 215 мм с пласт. прорезин. руч.Attache цвет зелен/черн</t>
  </si>
  <si>
    <t>Ножницы КОМУС 190 мм с пластик. эллиптическими ручками, цвет черный</t>
  </si>
  <si>
    <t>Обложки для переплета картонные син.кож,A4,230гр/м2,100шт/уп</t>
  </si>
  <si>
    <t>Обложки для переплета пластиковые прозр.А4,200мкм,100шт/уп</t>
  </si>
  <si>
    <t>Пакет с замком (Zip Lock) 12x17 см., 32мкм, 1000 шт/уп эконом</t>
  </si>
  <si>
    <t>Пакет с замком (Zip Lock) 7х10 см, 32 мкм, 100 шт/уп</t>
  </si>
  <si>
    <t>Пакет с замком (Zip Lock) Комус 6x8 см., 32мкм, 100 шт/уп</t>
  </si>
  <si>
    <t>Пакет с замком zip-lock ПВД 10x15 см 100 мкм (100 штук в упаковке)</t>
  </si>
  <si>
    <t>Пакет с замком zip-lock ПВД 15x20 см 60 мкм (100 штук в упаковке)</t>
  </si>
  <si>
    <t>Папка архивная крафт/бумвинил 5см 4 завязки, красн</t>
  </si>
  <si>
    <t>Папка архивная на завязках с гребешками А4 Дело Форма 21, 50мм</t>
  </si>
  <si>
    <t>Папка архивная складная ATTACHE,35 мм,красн</t>
  </si>
  <si>
    <t>Папка на 4-х кольцах пласт. 35/42мм А4 ATTACHE F504/07 синяя Ро</t>
  </si>
  <si>
    <t>Папка уголок , 150 мкм, красный 10шт/уп Россия</t>
  </si>
  <si>
    <t>Папка уголок , 150 мкм, прозрачный 10шт/уп Россия</t>
  </si>
  <si>
    <t>Папка уголок 180 мкм Элементари, синий 10шт/уп Россия</t>
  </si>
  <si>
    <t>Папка уголок Комус А4 180мкм (зеленый)</t>
  </si>
  <si>
    <t>Папка файловая 10 ATTACHE 055-10Е синий</t>
  </si>
  <si>
    <t>Папка файловая 10 ATTACHE 055-10Е черный</t>
  </si>
  <si>
    <t>Папка файловая 20 ATTACHE 055-20Е синий</t>
  </si>
  <si>
    <t>Папка файловая ATTACHE KT-30/07 зеленая Россия</t>
  </si>
  <si>
    <t>Папка файловая ATTACHE KT-60/07 синяя Россия</t>
  </si>
  <si>
    <t>Папка-конверт на кнопке А4 КНК 180 желтый прз. 10шт/уп</t>
  </si>
  <si>
    <t>Папка-регистратор Attache Bright colours 80 мм мет. уг. лайм,ПБП2,карм.кор</t>
  </si>
  <si>
    <t>Папка-регистратор Комус Экономи 50мм красная, ПБП1, карм.кор., мет.уг</t>
  </si>
  <si>
    <t>Папка-регистратор с арочн.мех.Комус Экономи 80мм,красн,ПБП1,карм.кор,мет.уг</t>
  </si>
  <si>
    <t>Пневматический распылитель Luscan, 520 мл (номинал 400 мл)</t>
  </si>
  <si>
    <t>Пружины для переплета пластиковые 10мм белые 100шт/уп</t>
  </si>
  <si>
    <t>Пружины для переплета пластиковые 14мм белые 100шт/уп</t>
  </si>
  <si>
    <t>Пружины для переплета пластиковые 28 мм белые 50шт/уп</t>
  </si>
  <si>
    <t>Разделитель листов полоски,пласт,12 л.,4 цвет</t>
  </si>
  <si>
    <t>Ручка гелевая неавтомат. PILOT BLGP-G1-5 резин.манжет. красная 0,3мм</t>
  </si>
  <si>
    <t>Ручка гелевая неавтомат. PILOT BLGP-G1-5 резин.манжет. синяя 0,3мм</t>
  </si>
  <si>
    <t>Ручка шариковая автомат. PILOT BPGP-10R-F рез.манж.син 0,22мм Япония</t>
  </si>
  <si>
    <t>Ручка шариковая автомат. PILOT BPRG-10R-F REXGRIP черн,0,22,масл,манж</t>
  </si>
  <si>
    <t>Ручка шариковая автоматическая Комус Neptune синяя (толщина линии 0.25 мм)</t>
  </si>
  <si>
    <t>Ручка шариковая автоматическая Комус Neptune, д.ш. 0,5 мм, манж, синяя</t>
  </si>
  <si>
    <t>Ручка шариковая на подставке на липучке в держат КР1005 с цепочкой цв.белый</t>
  </si>
  <si>
    <t>Ручка шариковая неавтомат. BIC Cristal синий 0,32 мм Франция</t>
  </si>
  <si>
    <t>Ручка шариковая неавтомат. PENSAN MY-TECH 0,35мм,масл,красная 2240/25</t>
  </si>
  <si>
    <t>Ручка шариковая неавтомат. PILOT BPS-GP-F рез.манж. крас0,22мм Япония</t>
  </si>
  <si>
    <t>Салфетки универс Luscan, туба, 100 шт, 130х170</t>
  </si>
  <si>
    <t>Салфетки универс Luscan, туба, вл+вл, 50+50 шт,13х17</t>
  </si>
  <si>
    <t>Самоклеящийся блок Attache 76*76мм, 100л, зеленый</t>
  </si>
  <si>
    <t>Скобы для степлера №24/6 оцинкованные (2-20 лис) 1000 шт/уп</t>
  </si>
  <si>
    <t>Скоросшиватель картон. ДЕЛО 360г/м2 немелов</t>
  </si>
  <si>
    <t>Скоросшиватель пластиковый Attache, А4, Элементари, синий 10шт/уп</t>
  </si>
  <si>
    <t>Скрепки Attache оцинкованные,28 мм,негофрированные,100 шт/уп</t>
  </si>
  <si>
    <t>Скрепки Attache с полимерным покрытием,28 мм, разноцветные, 100 шт/уп</t>
  </si>
  <si>
    <t>Скрепки металлические без. покрытия,50 мм,гофрированные,50шт/уп</t>
  </si>
  <si>
    <t>Скрепочница магнитная Attache с металл. скрепками 28 мм, цвет черный</t>
  </si>
  <si>
    <t>Степлер ATTACHE 8215 (N24/6&amp;26/6) до 25 лист. черный</t>
  </si>
  <si>
    <t>Стикеры 38x51 мм, 100 л, цв в асс, 12 бл/уп '1408011</t>
  </si>
  <si>
    <t>Стикеры с клеев.краем 76х76 мм, 400 лист, 5 неоновых цв</t>
  </si>
  <si>
    <t>Текстовыделителей текста Attache Colored 1-5мм набор 4цв</t>
  </si>
  <si>
    <t>Текстовыделитель Attache Colored 1-5мм желтый</t>
  </si>
  <si>
    <t>Термоэтикетки 50х25 мм ТОП (диаметр втулки 25 мм, 400 штук в рулоне)</t>
  </si>
  <si>
    <t>Тетрадь А4, 96 л., BRAUBERG, клетка, обложка картон 401880</t>
  </si>
  <si>
    <t>Тетрадь общая 48л,клет,А5,скреп,обл.бумвин,блок офс,в асс</t>
  </si>
  <si>
    <t>Тетрадь со сменным блоком А5,120л,Infolio Study,Prague,иск.кож,N3806</t>
  </si>
  <si>
    <t>ТетрадьА4 96л Attache Градиент Синий клетка, 65г, гребень, УФ-лак</t>
  </si>
  <si>
    <t>Точилка Attache Selection 1 отверстие</t>
  </si>
  <si>
    <t>Файл-вкладыш Attache А4 60 мкм прозрачный рифленый 100 штук в упаковке</t>
  </si>
  <si>
    <t>Файл-вкладыш А4 45мкм, Элементари S, рифленые, 100 шт/уп</t>
  </si>
  <si>
    <t>Файл-вкладыш А4 60мкм S Элементари с перф., 100 шт/уп</t>
  </si>
  <si>
    <t>Файл-вкладыш Выбор есть (Attache Economy) А4, 40мкм, рифленый, с перфорацией (100 штук в упаковке)</t>
  </si>
  <si>
    <t>Файл-вкладыш Конверт с перфорацией 150 мкм,10 шт/ уп.,Attache</t>
  </si>
  <si>
    <t>Ценники самоклеящиеся Цена 35x25мм, оранжевая 250шт/рул, 5 рул/уп</t>
  </si>
  <si>
    <t>Ценники самоклеящиеся Цена 35x25мм, оранжевая 250шт/рул, 5 рул/уп . Арт. 630251</t>
  </si>
  <si>
    <t>шт</t>
  </si>
  <si>
    <t>упак</t>
  </si>
  <si>
    <t>шт.</t>
  </si>
  <si>
    <t>упак.</t>
  </si>
  <si>
    <t>ком</t>
  </si>
  <si>
    <t>рул.</t>
  </si>
  <si>
    <t>Антистеплер 6412 для скоб №10,24/6,26/6, с фикс., черный</t>
  </si>
  <si>
    <t>Бирки для ключей 10 шт/уп, ассорти, 5 цветов по 2шт.</t>
  </si>
  <si>
    <t>Бокс для бумаги 9х9х9 прозрачный ПЛ41</t>
  </si>
  <si>
    <t>Грифели запасные 0,5 мм, HB, PILOT, КОМПЛЕКТ 12 штук, Polymer Leads, PPL-5</t>
  </si>
  <si>
    <t>Дырокол Attache до 25 листов чёрный с линейкой Арт. 1005051</t>
  </si>
  <si>
    <t>Карандаши цветные (12 или 18 цветов)</t>
  </si>
  <si>
    <t xml:space="preserve">Коврик для мыши Ugreen LP668 (25245) Арт. 2150247 </t>
  </si>
  <si>
    <t>Ластик Attache Extra натуральный каучук скошенный 41x14x8 мм</t>
  </si>
  <si>
    <t>Лезвие запасное для ножей КОМУС 18мм 10шт./уп. пласт.футляр</t>
  </si>
  <si>
    <t>Линейка металлическая 30см Attache (12х1 )</t>
  </si>
  <si>
    <t>Линейка Стамм 50 см пластиковая прозрачная</t>
  </si>
  <si>
    <t>Лоток вертикальный для бумаг 90 мм Attache пластиковый зеленый</t>
  </si>
  <si>
    <t>Лоток вертикальный Attache сборный 3 отделения серый</t>
  </si>
  <si>
    <t>Лоток вертикальный Attache Веер сборный на 4 отделения черный юк</t>
  </si>
  <si>
    <t>Лоток горизонтальный Attache City прозрачный</t>
  </si>
  <si>
    <t>Маркер перманентный Centropen "2686" белый, пулевидный, 1,2мм</t>
  </si>
  <si>
    <t>Набор гелевых ручек Beifa 10 цветов (толщина линии 0.5 мм)</t>
  </si>
  <si>
    <t>Набор текстовыделителей Kores High Liner Plus (толщина линии 1-5 мм, 6 цветов) Арт. 954122</t>
  </si>
  <si>
    <t>Папка уголок Комус А4 180мкм (желтый)</t>
  </si>
  <si>
    <t>Папка-уголок Выбор есть (Attache Economy) A4 пластиковая 100 мкм прозрачная (10 штук в упаковке)</t>
  </si>
  <si>
    <t>Планинг недатированный , синий, 303х150 мм, 120стр, Agenda</t>
  </si>
  <si>
    <t>Ручка гелевая неавтоматическая Pilot BLGP-G1-5 черная (толщина линии 0.3 мм)</t>
  </si>
  <si>
    <t>Ручка шариковая автоматическая BRAUBERG X17 WHITE, Черная, корпус белый, стандартный узел 0,7 мм, линия письма 0,5 мм</t>
  </si>
  <si>
    <t>Ручка шариковая автоматическая ОФИСМАГ «M17», СИНЯЯ, корпус черный, стандартный узел 0,7 мм, линия письма 0,5 мм</t>
  </si>
  <si>
    <t>Салфетки влажные Эконом smart универсальные флоупак с жёстким клапаном (120 листов в пачке)</t>
  </si>
  <si>
    <t>Сантиметр Gamma в футляре 150 см х 2 см</t>
  </si>
  <si>
    <t>Сменный блок для тетрадей Be Smart Цветной А5 120 листов в клетку белый</t>
  </si>
  <si>
    <t>Стикеры ATTACHE с клеев.краем 76х76 желтый 100л</t>
  </si>
  <si>
    <t>Самоклеящийся блок Attache 76*76мм, 100л, розовый</t>
  </si>
  <si>
    <t>Тубус телескопический Комус Класс 64-108 см, диаметр 8 см, для формата А1, черный, с ремнем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</si>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</sst>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/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4" fontId="2" fillId="0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2" fontId="2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4"/>
  <sheetViews>
    <sheetView tabSelected="1" topLeftCell="A122" workbookViewId="0">
      <selection activeCell="A95" sqref="A1:A1048576"/>
    </sheetView>
  </sheetViews>
  <sheetFormatPr defaultRowHeight="15" x14ac:dyDescent="0.25"/>
  <cols>
    <col min="1" max="1" width="6.42578125" style="12" customWidth="1"/>
    <col min="2" max="2" width="32.28515625" style="48" customWidth="1"/>
    <col min="3" max="3" width="27.5703125" style="12" customWidth="1"/>
    <col min="4" max="4" width="22.28515625" style="12" customWidth="1"/>
    <col min="5" max="5" width="21" style="34" customWidth="1"/>
    <col min="6" max="6" width="24.85546875" style="34" customWidth="1"/>
    <col min="7" max="7" width="21.57031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31" customWidth="1"/>
    <col min="14" max="14" width="20.28515625" style="1" customWidth="1"/>
    <col min="24" max="24" width="10.5703125" bestFit="1" customWidth="1"/>
  </cols>
  <sheetData>
    <row r="1" spans="1:14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5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4.45" customHeight="1" x14ac:dyDescent="0.25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5"/>
      <c r="L3" s="45"/>
      <c r="M3" s="45"/>
      <c r="N3" s="45"/>
    </row>
    <row r="4" spans="1:14" ht="72.75" customHeight="1" x14ac:dyDescent="0.25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7" t="s">
        <v>16</v>
      </c>
      <c r="L4" s="47"/>
      <c r="M4" s="47"/>
      <c r="N4" s="47"/>
    </row>
    <row r="5" spans="1:14" ht="15.6" customHeight="1" x14ac:dyDescent="0.25">
      <c r="A5" s="38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62.45" customHeight="1" x14ac:dyDescent="0.25">
      <c r="A6" s="39" t="s">
        <v>3</v>
      </c>
      <c r="B6" s="40" t="s">
        <v>18</v>
      </c>
      <c r="C6" s="39" t="s">
        <v>4</v>
      </c>
      <c r="D6" s="39" t="s">
        <v>5</v>
      </c>
      <c r="E6" s="41" t="s">
        <v>6</v>
      </c>
      <c r="F6" s="41"/>
      <c r="G6" s="41"/>
      <c r="H6" s="41"/>
      <c r="I6" s="41"/>
      <c r="J6" s="40" t="s">
        <v>7</v>
      </c>
      <c r="K6" s="40"/>
      <c r="L6" s="40"/>
      <c r="M6" s="41" t="s">
        <v>8</v>
      </c>
      <c r="N6" s="41"/>
    </row>
    <row r="7" spans="1:14" ht="178.5" customHeight="1" x14ac:dyDescent="0.25">
      <c r="A7" s="39"/>
      <c r="B7" s="40"/>
      <c r="C7" s="39"/>
      <c r="D7" s="39"/>
      <c r="E7" s="18" t="s">
        <v>20</v>
      </c>
      <c r="F7" s="18" t="s">
        <v>21</v>
      </c>
      <c r="G7" s="2" t="s">
        <v>22</v>
      </c>
      <c r="H7" s="4" t="s">
        <v>9</v>
      </c>
      <c r="I7" s="4" t="s">
        <v>10</v>
      </c>
      <c r="J7" s="10" t="s">
        <v>11</v>
      </c>
      <c r="K7" s="4" t="s">
        <v>12</v>
      </c>
      <c r="L7" s="4" t="s">
        <v>13</v>
      </c>
      <c r="M7" s="29" t="s">
        <v>14</v>
      </c>
      <c r="N7" s="10" t="s">
        <v>17</v>
      </c>
    </row>
    <row r="8" spans="1:14" ht="30" x14ac:dyDescent="0.25">
      <c r="A8" s="16">
        <v>1</v>
      </c>
      <c r="B8" s="15" t="s">
        <v>160</v>
      </c>
      <c r="C8" s="11" t="s">
        <v>154</v>
      </c>
      <c r="D8" s="11">
        <v>2</v>
      </c>
      <c r="E8" s="9">
        <v>105.53</v>
      </c>
      <c r="F8" s="9">
        <v>110.81</v>
      </c>
      <c r="G8" s="9">
        <v>112.92</v>
      </c>
      <c r="H8" s="13"/>
      <c r="I8" s="13"/>
      <c r="J8" s="14">
        <f t="shared" ref="J8" si="0">AVERAGE(E8:G8)</f>
        <v>109.75333333333333</v>
      </c>
      <c r="K8" s="14">
        <f t="shared" ref="K8" si="1">SQRT(((SUM((POWER(G8-J8,2)),(POWER(F8-J8,2)),(POWER(E8-J8,2)),)/(COLUMNS(E8:G8)-1))))</f>
        <v>3.8066301807942069</v>
      </c>
      <c r="L8" s="14">
        <f>K8/J8*100</f>
        <v>3.468350404659728</v>
      </c>
      <c r="M8" s="30">
        <f>N8*D8</f>
        <v>211.06</v>
      </c>
      <c r="N8" s="5">
        <f>E8</f>
        <v>105.53</v>
      </c>
    </row>
    <row r="9" spans="1:14" ht="30" x14ac:dyDescent="0.25">
      <c r="A9" s="16">
        <v>2</v>
      </c>
      <c r="B9" s="15" t="s">
        <v>23</v>
      </c>
      <c r="C9" s="11" t="s">
        <v>154</v>
      </c>
      <c r="D9" s="17">
        <v>4</v>
      </c>
      <c r="E9" s="9">
        <v>1268.8</v>
      </c>
      <c r="F9" s="18">
        <v>1319.55</v>
      </c>
      <c r="G9" s="9">
        <v>1382.99</v>
      </c>
      <c r="H9" s="13"/>
      <c r="I9" s="13"/>
      <c r="J9" s="14">
        <f t="shared" ref="J9:J72" si="2">AVERAGE(E9:G9)</f>
        <v>1323.78</v>
      </c>
      <c r="K9" s="14">
        <f t="shared" ref="K9:K72" si="3">SQRT(((SUM((POWER(G9-J9,2)),(POWER(F9-J9,2)),(POWER(E9-J9,2)),)/(COLUMNS(E9:G9)-1))))</f>
        <v>57.212399879746378</v>
      </c>
      <c r="L9" s="14">
        <f t="shared" ref="L9:L72" si="4">K9/J9*100</f>
        <v>4.321896378533169</v>
      </c>
      <c r="M9" s="30">
        <f t="shared" ref="M9:M72" si="5">N9*D9</f>
        <v>5075.2</v>
      </c>
      <c r="N9" s="5">
        <f t="shared" ref="N9:N72" si="6">E9</f>
        <v>1268.8</v>
      </c>
    </row>
    <row r="10" spans="1:14" ht="30" x14ac:dyDescent="0.25">
      <c r="A10" s="16">
        <v>3</v>
      </c>
      <c r="B10" s="15" t="s">
        <v>161</v>
      </c>
      <c r="C10" s="11" t="s">
        <v>157</v>
      </c>
      <c r="D10" s="11">
        <v>1</v>
      </c>
      <c r="E10" s="9">
        <v>59.78</v>
      </c>
      <c r="F10" s="18">
        <v>60.98</v>
      </c>
      <c r="G10" s="9">
        <v>64.56</v>
      </c>
      <c r="H10" s="13"/>
      <c r="I10" s="13"/>
      <c r="J10" s="14">
        <f t="shared" si="2"/>
        <v>61.773333333333333</v>
      </c>
      <c r="K10" s="14">
        <f t="shared" si="3"/>
        <v>2.4867917752263335</v>
      </c>
      <c r="L10" s="14">
        <f t="shared" si="4"/>
        <v>4.0256719866603712</v>
      </c>
      <c r="M10" s="30">
        <f t="shared" si="5"/>
        <v>59.78</v>
      </c>
      <c r="N10" s="5">
        <f t="shared" si="6"/>
        <v>59.78</v>
      </c>
    </row>
    <row r="11" spans="1:14" ht="30" x14ac:dyDescent="0.25">
      <c r="A11" s="16">
        <v>4</v>
      </c>
      <c r="B11" s="15" t="s">
        <v>24</v>
      </c>
      <c r="C11" s="11" t="s">
        <v>154</v>
      </c>
      <c r="D11" s="17">
        <v>9</v>
      </c>
      <c r="E11" s="9">
        <v>248.88</v>
      </c>
      <c r="F11" s="18">
        <v>261.32</v>
      </c>
      <c r="G11" s="9">
        <v>266.3</v>
      </c>
      <c r="H11" s="13"/>
      <c r="I11" s="13"/>
      <c r="J11" s="14">
        <f t="shared" si="2"/>
        <v>258.83333333333331</v>
      </c>
      <c r="K11" s="14">
        <f t="shared" si="3"/>
        <v>8.9722758168333989</v>
      </c>
      <c r="L11" s="14">
        <f t="shared" si="4"/>
        <v>3.466429806889916</v>
      </c>
      <c r="M11" s="30">
        <f t="shared" si="5"/>
        <v>2239.92</v>
      </c>
      <c r="N11" s="5">
        <f t="shared" si="6"/>
        <v>248.88</v>
      </c>
    </row>
    <row r="12" spans="1:14" ht="30" x14ac:dyDescent="0.25">
      <c r="A12" s="16">
        <v>5</v>
      </c>
      <c r="B12" s="15" t="s">
        <v>162</v>
      </c>
      <c r="C12" s="11" t="s">
        <v>156</v>
      </c>
      <c r="D12" s="11">
        <v>1</v>
      </c>
      <c r="E12" s="9">
        <v>106.75</v>
      </c>
      <c r="F12" s="18">
        <v>111.02</v>
      </c>
      <c r="G12" s="9">
        <v>115.29</v>
      </c>
      <c r="H12" s="13"/>
      <c r="I12" s="13"/>
      <c r="J12" s="14">
        <f t="shared" si="2"/>
        <v>111.02</v>
      </c>
      <c r="K12" s="14">
        <f t="shared" si="3"/>
        <v>4.2700000000000031</v>
      </c>
      <c r="L12" s="14">
        <f t="shared" si="4"/>
        <v>3.8461538461538494</v>
      </c>
      <c r="M12" s="30">
        <f t="shared" si="5"/>
        <v>106.75</v>
      </c>
      <c r="N12" s="5">
        <f t="shared" si="6"/>
        <v>106.75</v>
      </c>
    </row>
    <row r="13" spans="1:14" ht="30" x14ac:dyDescent="0.25">
      <c r="A13" s="16">
        <v>6</v>
      </c>
      <c r="B13" s="15" t="s">
        <v>25</v>
      </c>
      <c r="C13" s="11" t="s">
        <v>154</v>
      </c>
      <c r="D13" s="11">
        <v>16</v>
      </c>
      <c r="E13" s="9">
        <v>308.66000000000003</v>
      </c>
      <c r="F13" s="18">
        <v>321.01</v>
      </c>
      <c r="G13" s="9">
        <v>333.35</v>
      </c>
      <c r="H13" s="13"/>
      <c r="I13" s="13"/>
      <c r="J13" s="14">
        <f t="shared" si="2"/>
        <v>321.00666666666672</v>
      </c>
      <c r="K13" s="14">
        <f t="shared" si="3"/>
        <v>12.345000337518558</v>
      </c>
      <c r="L13" s="14">
        <f t="shared" si="4"/>
        <v>3.8457146282066486</v>
      </c>
      <c r="M13" s="30">
        <f t="shared" si="5"/>
        <v>4938.5600000000004</v>
      </c>
      <c r="N13" s="5">
        <f t="shared" si="6"/>
        <v>308.66000000000003</v>
      </c>
    </row>
    <row r="14" spans="1:14" ht="45" x14ac:dyDescent="0.25">
      <c r="A14" s="16">
        <v>7</v>
      </c>
      <c r="B14" s="19" t="s">
        <v>163</v>
      </c>
      <c r="C14" s="20" t="s">
        <v>157</v>
      </c>
      <c r="D14" s="11">
        <v>1</v>
      </c>
      <c r="E14" s="9">
        <v>100</v>
      </c>
      <c r="F14" s="18">
        <v>125.68</v>
      </c>
      <c r="G14" s="9">
        <v>130.55000000000001</v>
      </c>
      <c r="H14" s="13"/>
      <c r="I14" s="13"/>
      <c r="J14" s="14">
        <f t="shared" si="2"/>
        <v>118.74333333333334</v>
      </c>
      <c r="K14" s="14">
        <f t="shared" si="3"/>
        <v>16.413824457856659</v>
      </c>
      <c r="L14" s="14">
        <f t="shared" si="4"/>
        <v>13.822943989436592</v>
      </c>
      <c r="M14" s="30">
        <f t="shared" si="5"/>
        <v>100</v>
      </c>
      <c r="N14" s="5">
        <f t="shared" si="6"/>
        <v>100</v>
      </c>
    </row>
    <row r="15" spans="1:14" ht="30" x14ac:dyDescent="0.25">
      <c r="A15" s="16">
        <v>8</v>
      </c>
      <c r="B15" s="19" t="s">
        <v>164</v>
      </c>
      <c r="C15" s="20" t="s">
        <v>156</v>
      </c>
      <c r="D15" s="11">
        <v>1</v>
      </c>
      <c r="E15" s="9">
        <v>607</v>
      </c>
      <c r="F15" s="18">
        <v>610</v>
      </c>
      <c r="G15" s="9">
        <v>615</v>
      </c>
      <c r="H15" s="13"/>
      <c r="I15" s="13"/>
      <c r="J15" s="14">
        <f t="shared" si="2"/>
        <v>610.66666666666663</v>
      </c>
      <c r="K15" s="14">
        <f t="shared" si="3"/>
        <v>4.0414518843273806</v>
      </c>
      <c r="L15" s="14">
        <f t="shared" si="4"/>
        <v>0.66180980638548814</v>
      </c>
      <c r="M15" s="30">
        <f t="shared" si="5"/>
        <v>607</v>
      </c>
      <c r="N15" s="5">
        <f t="shared" si="6"/>
        <v>607</v>
      </c>
    </row>
    <row r="16" spans="1:14" ht="45" x14ac:dyDescent="0.25">
      <c r="A16" s="16">
        <v>9</v>
      </c>
      <c r="B16" s="15" t="s">
        <v>26</v>
      </c>
      <c r="C16" s="11" t="s">
        <v>154</v>
      </c>
      <c r="D16" s="11">
        <v>10</v>
      </c>
      <c r="E16" s="9">
        <v>646.6</v>
      </c>
      <c r="F16" s="18">
        <v>653.07000000000005</v>
      </c>
      <c r="G16" s="9">
        <v>685.4</v>
      </c>
      <c r="H16" s="13"/>
      <c r="I16" s="13"/>
      <c r="J16" s="14">
        <f t="shared" si="2"/>
        <v>661.69</v>
      </c>
      <c r="K16" s="14">
        <f t="shared" si="3"/>
        <v>20.786733750158987</v>
      </c>
      <c r="L16" s="14">
        <f t="shared" si="4"/>
        <v>3.1414610694069709</v>
      </c>
      <c r="M16" s="30">
        <f t="shared" si="5"/>
        <v>6466</v>
      </c>
      <c r="N16" s="5">
        <f t="shared" si="6"/>
        <v>646.6</v>
      </c>
    </row>
    <row r="17" spans="1:14" ht="30" x14ac:dyDescent="0.25">
      <c r="A17" s="16">
        <v>10</v>
      </c>
      <c r="B17" s="15" t="s">
        <v>27</v>
      </c>
      <c r="C17" s="11" t="s">
        <v>155</v>
      </c>
      <c r="D17" s="11">
        <v>11</v>
      </c>
      <c r="E17" s="9">
        <v>61.61</v>
      </c>
      <c r="F17" s="18">
        <v>64.069999999999993</v>
      </c>
      <c r="G17" s="9">
        <v>67.150000000000006</v>
      </c>
      <c r="H17" s="13"/>
      <c r="I17" s="13"/>
      <c r="J17" s="14">
        <f t="shared" si="2"/>
        <v>64.276666666666657</v>
      </c>
      <c r="K17" s="14">
        <f t="shared" si="3"/>
        <v>2.775776167729191</v>
      </c>
      <c r="L17" s="14">
        <f t="shared" si="4"/>
        <v>4.3184818250207817</v>
      </c>
      <c r="M17" s="30">
        <f t="shared" si="5"/>
        <v>677.71</v>
      </c>
      <c r="N17" s="5">
        <f t="shared" si="6"/>
        <v>61.61</v>
      </c>
    </row>
    <row r="18" spans="1:14" ht="30" x14ac:dyDescent="0.25">
      <c r="A18" s="16">
        <v>11</v>
      </c>
      <c r="B18" s="15" t="s">
        <v>28</v>
      </c>
      <c r="C18" s="11" t="s">
        <v>155</v>
      </c>
      <c r="D18" s="11">
        <v>9</v>
      </c>
      <c r="E18" s="9">
        <v>78.08</v>
      </c>
      <c r="F18" s="18">
        <v>78.86</v>
      </c>
      <c r="G18" s="9">
        <v>83.55</v>
      </c>
      <c r="H18" s="13"/>
      <c r="I18" s="13"/>
      <c r="J18" s="14">
        <f t="shared" si="2"/>
        <v>80.163333333333341</v>
      </c>
      <c r="K18" s="14">
        <f t="shared" si="3"/>
        <v>2.9587553689572457</v>
      </c>
      <c r="L18" s="14">
        <f t="shared" si="4"/>
        <v>3.6909086061257166</v>
      </c>
      <c r="M18" s="30">
        <f t="shared" si="5"/>
        <v>702.72</v>
      </c>
      <c r="N18" s="5">
        <f t="shared" si="6"/>
        <v>78.08</v>
      </c>
    </row>
    <row r="19" spans="1:14" ht="30" x14ac:dyDescent="0.25">
      <c r="A19" s="16">
        <v>12</v>
      </c>
      <c r="B19" s="15" t="s">
        <v>29</v>
      </c>
      <c r="C19" s="11" t="s">
        <v>155</v>
      </c>
      <c r="D19" s="11">
        <v>11</v>
      </c>
      <c r="E19" s="9">
        <v>124.44</v>
      </c>
      <c r="F19" s="18">
        <v>125.68</v>
      </c>
      <c r="G19" s="9">
        <v>133.15</v>
      </c>
      <c r="H19" s="13"/>
      <c r="I19" s="13"/>
      <c r="J19" s="14">
        <f t="shared" si="2"/>
        <v>127.75666666666666</v>
      </c>
      <c r="K19" s="14">
        <f t="shared" si="3"/>
        <v>4.7117335804704998</v>
      </c>
      <c r="L19" s="14">
        <f t="shared" si="4"/>
        <v>3.688053002168576</v>
      </c>
      <c r="M19" s="30">
        <f t="shared" si="5"/>
        <v>1368.84</v>
      </c>
      <c r="N19" s="5">
        <f t="shared" si="6"/>
        <v>124.44</v>
      </c>
    </row>
    <row r="20" spans="1:14" ht="30" x14ac:dyDescent="0.25">
      <c r="A20" s="16">
        <v>13</v>
      </c>
      <c r="B20" s="15" t="s">
        <v>30</v>
      </c>
      <c r="C20" s="11" t="s">
        <v>155</v>
      </c>
      <c r="D20" s="11">
        <v>8</v>
      </c>
      <c r="E20" s="9">
        <v>289.75</v>
      </c>
      <c r="F20" s="18">
        <v>301.33999999999997</v>
      </c>
      <c r="G20" s="9">
        <v>315.82</v>
      </c>
      <c r="H20" s="13"/>
      <c r="I20" s="13"/>
      <c r="J20" s="14">
        <f t="shared" si="2"/>
        <v>302.30333333333328</v>
      </c>
      <c r="K20" s="14">
        <f t="shared" si="3"/>
        <v>13.061670388328334</v>
      </c>
      <c r="L20" s="14">
        <f t="shared" si="4"/>
        <v>4.3207166273373332</v>
      </c>
      <c r="M20" s="30">
        <f t="shared" si="5"/>
        <v>2318</v>
      </c>
      <c r="N20" s="5">
        <f t="shared" si="6"/>
        <v>289.75</v>
      </c>
    </row>
    <row r="21" spans="1:14" ht="30" x14ac:dyDescent="0.25">
      <c r="A21" s="16">
        <v>14</v>
      </c>
      <c r="B21" s="15" t="s">
        <v>31</v>
      </c>
      <c r="C21" s="11" t="s">
        <v>155</v>
      </c>
      <c r="D21" s="11">
        <v>8</v>
      </c>
      <c r="E21" s="9">
        <v>153.72</v>
      </c>
      <c r="F21" s="18">
        <v>158.33000000000001</v>
      </c>
      <c r="G21" s="9">
        <v>166.02</v>
      </c>
      <c r="H21" s="13"/>
      <c r="I21" s="13"/>
      <c r="J21" s="14">
        <f t="shared" si="2"/>
        <v>159.35666666666668</v>
      </c>
      <c r="K21" s="14">
        <f t="shared" si="3"/>
        <v>6.2139386328908488</v>
      </c>
      <c r="L21" s="14">
        <f t="shared" si="4"/>
        <v>3.8993904446362548</v>
      </c>
      <c r="M21" s="30">
        <f t="shared" si="5"/>
        <v>1229.76</v>
      </c>
      <c r="N21" s="5">
        <f t="shared" si="6"/>
        <v>153.72</v>
      </c>
    </row>
    <row r="22" spans="1:14" ht="30" x14ac:dyDescent="0.25">
      <c r="A22" s="16">
        <v>15</v>
      </c>
      <c r="B22" s="15" t="s">
        <v>32</v>
      </c>
      <c r="C22" s="11" t="s">
        <v>155</v>
      </c>
      <c r="D22" s="11">
        <v>8</v>
      </c>
      <c r="E22" s="9">
        <v>497.76</v>
      </c>
      <c r="F22" s="18">
        <v>512.69000000000005</v>
      </c>
      <c r="G22" s="9">
        <v>532.6</v>
      </c>
      <c r="H22" s="13"/>
      <c r="I22" s="13"/>
      <c r="J22" s="14">
        <f t="shared" si="2"/>
        <v>514.35</v>
      </c>
      <c r="K22" s="14">
        <f t="shared" si="3"/>
        <v>17.479219090108128</v>
      </c>
      <c r="L22" s="14">
        <f t="shared" si="4"/>
        <v>3.3983122562667689</v>
      </c>
      <c r="M22" s="30">
        <f t="shared" si="5"/>
        <v>3982.08</v>
      </c>
      <c r="N22" s="5">
        <f t="shared" si="6"/>
        <v>497.76</v>
      </c>
    </row>
    <row r="23" spans="1:14" ht="60" x14ac:dyDescent="0.25">
      <c r="A23" s="16">
        <v>16</v>
      </c>
      <c r="B23" s="15" t="s">
        <v>33</v>
      </c>
      <c r="C23" s="11" t="s">
        <v>156</v>
      </c>
      <c r="D23" s="11">
        <v>1</v>
      </c>
      <c r="E23" s="9">
        <v>1002.84</v>
      </c>
      <c r="F23" s="18">
        <v>1042.95</v>
      </c>
      <c r="G23" s="9">
        <v>1063.01</v>
      </c>
      <c r="H23" s="13"/>
      <c r="I23" s="13"/>
      <c r="J23" s="14">
        <f t="shared" si="2"/>
        <v>1036.2666666666667</v>
      </c>
      <c r="K23" s="14">
        <f t="shared" si="3"/>
        <v>30.636700757968903</v>
      </c>
      <c r="L23" s="14">
        <f t="shared" si="4"/>
        <v>2.9564495070093511</v>
      </c>
      <c r="M23" s="30">
        <f t="shared" si="5"/>
        <v>1002.84</v>
      </c>
      <c r="N23" s="5">
        <f t="shared" si="6"/>
        <v>1002.84</v>
      </c>
    </row>
    <row r="24" spans="1:14" ht="45" x14ac:dyDescent="0.25">
      <c r="A24" s="16">
        <v>17</v>
      </c>
      <c r="B24" s="15" t="s">
        <v>34</v>
      </c>
      <c r="C24" s="11" t="s">
        <v>156</v>
      </c>
      <c r="D24" s="11">
        <v>1</v>
      </c>
      <c r="E24" s="9">
        <v>843.63</v>
      </c>
      <c r="F24" s="18">
        <v>885.81</v>
      </c>
      <c r="G24" s="9">
        <v>894.25</v>
      </c>
      <c r="H24" s="13"/>
      <c r="I24" s="13"/>
      <c r="J24" s="14">
        <f t="shared" si="2"/>
        <v>874.56333333333339</v>
      </c>
      <c r="K24" s="14">
        <f t="shared" si="3"/>
        <v>27.119397731758959</v>
      </c>
      <c r="L24" s="14">
        <f t="shared" si="4"/>
        <v>3.1009072411480343</v>
      </c>
      <c r="M24" s="30">
        <f t="shared" si="5"/>
        <v>843.63</v>
      </c>
      <c r="N24" s="5">
        <f t="shared" si="6"/>
        <v>843.63</v>
      </c>
    </row>
    <row r="25" spans="1:14" ht="30" x14ac:dyDescent="0.25">
      <c r="A25" s="16">
        <v>18</v>
      </c>
      <c r="B25" s="15" t="s">
        <v>35</v>
      </c>
      <c r="C25" s="11" t="s">
        <v>156</v>
      </c>
      <c r="D25" s="11">
        <v>20</v>
      </c>
      <c r="E25" s="9">
        <v>198.86</v>
      </c>
      <c r="F25" s="18">
        <v>202.84</v>
      </c>
      <c r="G25" s="9">
        <v>214.77</v>
      </c>
      <c r="H25" s="13"/>
      <c r="I25" s="13"/>
      <c r="J25" s="14">
        <f t="shared" si="2"/>
        <v>205.49</v>
      </c>
      <c r="K25" s="14">
        <f t="shared" si="3"/>
        <v>8.2794263086279116</v>
      </c>
      <c r="L25" s="14">
        <f t="shared" si="4"/>
        <v>4.029113975681498</v>
      </c>
      <c r="M25" s="30">
        <f t="shared" si="5"/>
        <v>3977.2000000000003</v>
      </c>
      <c r="N25" s="5">
        <f t="shared" si="6"/>
        <v>198.86</v>
      </c>
    </row>
    <row r="26" spans="1:14" ht="45" x14ac:dyDescent="0.25">
      <c r="A26" s="16">
        <v>19</v>
      </c>
      <c r="B26" s="21" t="s">
        <v>36</v>
      </c>
      <c r="C26" s="11" t="s">
        <v>156</v>
      </c>
      <c r="D26" s="17">
        <v>20</v>
      </c>
      <c r="E26" s="9">
        <v>37.21</v>
      </c>
      <c r="F26" s="18">
        <v>37.950000000000003</v>
      </c>
      <c r="G26" s="9">
        <v>40.56</v>
      </c>
      <c r="H26" s="13"/>
      <c r="I26" s="13"/>
      <c r="J26" s="14">
        <f t="shared" si="2"/>
        <v>38.573333333333331</v>
      </c>
      <c r="K26" s="14">
        <f t="shared" si="3"/>
        <v>1.7598390077883075</v>
      </c>
      <c r="L26" s="14">
        <f t="shared" si="4"/>
        <v>4.5623202759807491</v>
      </c>
      <c r="M26" s="30">
        <f t="shared" si="5"/>
        <v>744.2</v>
      </c>
      <c r="N26" s="5">
        <f t="shared" si="6"/>
        <v>37.21</v>
      </c>
    </row>
    <row r="27" spans="1:14" ht="30" x14ac:dyDescent="0.25">
      <c r="A27" s="16">
        <v>20</v>
      </c>
      <c r="B27" s="15" t="s">
        <v>37</v>
      </c>
      <c r="C27" s="11" t="s">
        <v>156</v>
      </c>
      <c r="D27" s="11">
        <v>20</v>
      </c>
      <c r="E27" s="9">
        <v>99.43</v>
      </c>
      <c r="F27" s="18">
        <v>101</v>
      </c>
      <c r="G27" s="9">
        <v>107.38</v>
      </c>
      <c r="H27" s="13"/>
      <c r="I27" s="13"/>
      <c r="J27" s="14">
        <f t="shared" si="2"/>
        <v>102.60333333333334</v>
      </c>
      <c r="K27" s="14">
        <f t="shared" si="3"/>
        <v>4.2105383662108213</v>
      </c>
      <c r="L27" s="14">
        <f t="shared" si="4"/>
        <v>4.103705239801327</v>
      </c>
      <c r="M27" s="30">
        <f t="shared" si="5"/>
        <v>1988.6000000000001</v>
      </c>
      <c r="N27" s="5">
        <f t="shared" si="6"/>
        <v>99.43</v>
      </c>
    </row>
    <row r="28" spans="1:14" ht="30" x14ac:dyDescent="0.25">
      <c r="A28" s="16">
        <v>21</v>
      </c>
      <c r="B28" s="19" t="s">
        <v>165</v>
      </c>
      <c r="C28" s="20" t="s">
        <v>157</v>
      </c>
      <c r="D28" s="11">
        <v>2</v>
      </c>
      <c r="E28" s="9">
        <v>150</v>
      </c>
      <c r="F28" s="18">
        <v>258.76</v>
      </c>
      <c r="G28" s="9">
        <v>360.76</v>
      </c>
      <c r="H28" s="13"/>
      <c r="I28" s="13"/>
      <c r="J28" s="14">
        <f t="shared" si="2"/>
        <v>256.50666666666666</v>
      </c>
      <c r="K28" s="14">
        <f t="shared" si="3"/>
        <v>105.39806702844855</v>
      </c>
      <c r="L28" s="14">
        <f t="shared" si="4"/>
        <v>41.089796377656938</v>
      </c>
      <c r="M28" s="30">
        <f t="shared" si="5"/>
        <v>300</v>
      </c>
      <c r="N28" s="5">
        <f t="shared" si="6"/>
        <v>150</v>
      </c>
    </row>
    <row r="29" spans="1:14" x14ac:dyDescent="0.25">
      <c r="A29" s="16">
        <v>22</v>
      </c>
      <c r="B29" s="21" t="s">
        <v>38</v>
      </c>
      <c r="C29" s="11" t="s">
        <v>156</v>
      </c>
      <c r="D29" s="11">
        <v>3</v>
      </c>
      <c r="E29" s="9">
        <v>51.24</v>
      </c>
      <c r="F29" s="18">
        <v>53.8</v>
      </c>
      <c r="G29" s="9">
        <v>55.85</v>
      </c>
      <c r="H29" s="13"/>
      <c r="I29" s="13"/>
      <c r="J29" s="14">
        <f t="shared" si="2"/>
        <v>53.629999999999995</v>
      </c>
      <c r="K29" s="14">
        <f t="shared" si="3"/>
        <v>2.3096969498183086</v>
      </c>
      <c r="L29" s="14">
        <f t="shared" si="4"/>
        <v>4.3067256196500256</v>
      </c>
      <c r="M29" s="30">
        <f t="shared" si="5"/>
        <v>153.72</v>
      </c>
      <c r="N29" s="5">
        <f t="shared" si="6"/>
        <v>51.24</v>
      </c>
    </row>
    <row r="30" spans="1:14" ht="45" x14ac:dyDescent="0.25">
      <c r="A30" s="16">
        <v>23</v>
      </c>
      <c r="B30" s="21" t="s">
        <v>39</v>
      </c>
      <c r="C30" s="11" t="s">
        <v>156</v>
      </c>
      <c r="D30" s="11">
        <v>7</v>
      </c>
      <c r="E30" s="9">
        <v>95.16</v>
      </c>
      <c r="F30" s="18">
        <v>98.01</v>
      </c>
      <c r="G30" s="9">
        <v>102.77</v>
      </c>
      <c r="H30" s="13"/>
      <c r="I30" s="13"/>
      <c r="J30" s="14">
        <f t="shared" si="2"/>
        <v>98.646666666666661</v>
      </c>
      <c r="K30" s="14">
        <f t="shared" si="3"/>
        <v>3.8447409969116677</v>
      </c>
      <c r="L30" s="14">
        <f t="shared" si="4"/>
        <v>3.8974869874755029</v>
      </c>
      <c r="M30" s="30">
        <f t="shared" si="5"/>
        <v>666.12</v>
      </c>
      <c r="N30" s="5">
        <f t="shared" si="6"/>
        <v>95.16</v>
      </c>
    </row>
    <row r="31" spans="1:14" x14ac:dyDescent="0.25">
      <c r="A31" s="16">
        <v>24</v>
      </c>
      <c r="B31" s="15" t="s">
        <v>40</v>
      </c>
      <c r="C31" s="11" t="s">
        <v>156</v>
      </c>
      <c r="D31" s="11">
        <v>1</v>
      </c>
      <c r="E31" s="9">
        <v>61</v>
      </c>
      <c r="F31" s="18">
        <v>64.05</v>
      </c>
      <c r="G31" s="9">
        <v>65.88</v>
      </c>
      <c r="H31" s="13"/>
      <c r="I31" s="13"/>
      <c r="J31" s="14">
        <f t="shared" si="2"/>
        <v>63.643333333333338</v>
      </c>
      <c r="K31" s="14">
        <f t="shared" si="3"/>
        <v>2.4652856494397</v>
      </c>
      <c r="L31" s="14">
        <f t="shared" si="4"/>
        <v>3.8735960552658564</v>
      </c>
      <c r="M31" s="30">
        <f t="shared" si="5"/>
        <v>61</v>
      </c>
      <c r="N31" s="5">
        <f t="shared" si="6"/>
        <v>61</v>
      </c>
    </row>
    <row r="32" spans="1:14" ht="30" x14ac:dyDescent="0.25">
      <c r="A32" s="16">
        <v>25</v>
      </c>
      <c r="B32" s="15" t="s">
        <v>41</v>
      </c>
      <c r="C32" s="11" t="s">
        <v>156</v>
      </c>
      <c r="D32" s="11">
        <v>5</v>
      </c>
      <c r="E32" s="9">
        <v>32.33</v>
      </c>
      <c r="F32" s="18">
        <v>32.65</v>
      </c>
      <c r="G32" s="9">
        <v>35.24</v>
      </c>
      <c r="H32" s="13"/>
      <c r="I32" s="13"/>
      <c r="J32" s="14">
        <f t="shared" si="2"/>
        <v>33.406666666666666</v>
      </c>
      <c r="K32" s="14">
        <f t="shared" si="3"/>
        <v>1.59575478483799</v>
      </c>
      <c r="L32" s="14">
        <f t="shared" si="4"/>
        <v>4.7767554924306221</v>
      </c>
      <c r="M32" s="30">
        <f t="shared" si="5"/>
        <v>161.64999999999998</v>
      </c>
      <c r="N32" s="5">
        <f t="shared" si="6"/>
        <v>32.33</v>
      </c>
    </row>
    <row r="33" spans="1:24" x14ac:dyDescent="0.25">
      <c r="A33" s="16">
        <v>26</v>
      </c>
      <c r="B33" s="15" t="s">
        <v>42</v>
      </c>
      <c r="C33" s="11" t="s">
        <v>156</v>
      </c>
      <c r="D33" s="11">
        <v>24</v>
      </c>
      <c r="E33" s="9">
        <v>54.29</v>
      </c>
      <c r="F33" s="18">
        <v>56.46</v>
      </c>
      <c r="G33" s="9">
        <v>59.18</v>
      </c>
      <c r="H33" s="13"/>
      <c r="I33" s="13"/>
      <c r="J33" s="14">
        <f t="shared" si="2"/>
        <v>56.643333333333338</v>
      </c>
      <c r="K33" s="14">
        <f t="shared" si="3"/>
        <v>2.4501496552931896</v>
      </c>
      <c r="L33" s="14">
        <f t="shared" si="4"/>
        <v>4.3255746283055192</v>
      </c>
      <c r="M33" s="30">
        <f t="shared" si="5"/>
        <v>1302.96</v>
      </c>
      <c r="N33" s="5">
        <f t="shared" si="6"/>
        <v>54.29</v>
      </c>
    </row>
    <row r="34" spans="1:24" ht="45" x14ac:dyDescent="0.25">
      <c r="A34" s="16">
        <v>27</v>
      </c>
      <c r="B34" s="15" t="s">
        <v>43</v>
      </c>
      <c r="C34" s="11" t="s">
        <v>156</v>
      </c>
      <c r="D34" s="11">
        <v>14</v>
      </c>
      <c r="E34" s="9">
        <v>246.44</v>
      </c>
      <c r="F34" s="18">
        <v>258.76</v>
      </c>
      <c r="G34" s="9">
        <v>266.16000000000003</v>
      </c>
      <c r="H34" s="13"/>
      <c r="I34" s="13"/>
      <c r="J34" s="14">
        <f t="shared" si="2"/>
        <v>257.12</v>
      </c>
      <c r="K34" s="14">
        <f t="shared" si="3"/>
        <v>9.9617669115473806</v>
      </c>
      <c r="L34" s="14">
        <f t="shared" si="4"/>
        <v>3.8743648535887445</v>
      </c>
      <c r="M34" s="30">
        <f t="shared" si="5"/>
        <v>3450.16</v>
      </c>
      <c r="N34" s="5">
        <f t="shared" si="6"/>
        <v>246.44</v>
      </c>
    </row>
    <row r="35" spans="1:24" ht="45" x14ac:dyDescent="0.25">
      <c r="A35" s="16">
        <v>28</v>
      </c>
      <c r="B35" s="21" t="s">
        <v>44</v>
      </c>
      <c r="C35" s="11" t="s">
        <v>156</v>
      </c>
      <c r="D35" s="11">
        <v>7</v>
      </c>
      <c r="E35" s="9">
        <v>483.73</v>
      </c>
      <c r="F35" s="18">
        <v>503.08</v>
      </c>
      <c r="G35" s="9">
        <v>527.27</v>
      </c>
      <c r="H35" s="13"/>
      <c r="I35" s="13"/>
      <c r="J35" s="14">
        <f t="shared" si="2"/>
        <v>504.69333333333333</v>
      </c>
      <c r="K35" s="14">
        <f t="shared" si="3"/>
        <v>21.814789325898442</v>
      </c>
      <c r="L35" s="14">
        <f t="shared" si="4"/>
        <v>4.322385077254526</v>
      </c>
      <c r="M35" s="30">
        <f t="shared" si="5"/>
        <v>3386.11</v>
      </c>
      <c r="N35" s="5">
        <f t="shared" si="6"/>
        <v>483.73</v>
      </c>
    </row>
    <row r="36" spans="1:24" ht="45" x14ac:dyDescent="0.25">
      <c r="A36" s="16">
        <v>29</v>
      </c>
      <c r="B36" s="15" t="s">
        <v>45</v>
      </c>
      <c r="C36" s="11" t="s">
        <v>156</v>
      </c>
      <c r="D36" s="11">
        <v>5</v>
      </c>
      <c r="E36" s="9">
        <v>546.55999999999995</v>
      </c>
      <c r="F36" s="18">
        <v>562.96</v>
      </c>
      <c r="G36" s="9">
        <v>579.35</v>
      </c>
      <c r="H36" s="13"/>
      <c r="I36" s="13"/>
      <c r="J36" s="14">
        <f t="shared" si="2"/>
        <v>562.95666666666659</v>
      </c>
      <c r="K36" s="14">
        <f t="shared" si="3"/>
        <v>16.395000254142559</v>
      </c>
      <c r="L36" s="14">
        <f t="shared" si="4"/>
        <v>2.9123023537884909</v>
      </c>
      <c r="M36" s="30">
        <f t="shared" si="5"/>
        <v>2732.7999999999997</v>
      </c>
      <c r="N36" s="5">
        <f t="shared" si="6"/>
        <v>546.55999999999995</v>
      </c>
    </row>
    <row r="37" spans="1:24" ht="30" x14ac:dyDescent="0.25">
      <c r="A37" s="16">
        <v>30</v>
      </c>
      <c r="B37" s="15" t="s">
        <v>46</v>
      </c>
      <c r="C37" s="11" t="s">
        <v>156</v>
      </c>
      <c r="D37" s="11">
        <v>10</v>
      </c>
      <c r="E37" s="9">
        <v>93.94</v>
      </c>
      <c r="F37" s="18">
        <v>97.7</v>
      </c>
      <c r="G37" s="9">
        <v>102.39</v>
      </c>
      <c r="H37" s="13"/>
      <c r="I37" s="13"/>
      <c r="J37" s="14">
        <f t="shared" si="2"/>
        <v>98.009999999999991</v>
      </c>
      <c r="K37" s="14">
        <f t="shared" si="3"/>
        <v>4.2335209932159321</v>
      </c>
      <c r="L37" s="14">
        <f t="shared" si="4"/>
        <v>4.3194786177083282</v>
      </c>
      <c r="M37" s="30">
        <f t="shared" si="5"/>
        <v>939.4</v>
      </c>
      <c r="N37" s="5">
        <f t="shared" si="6"/>
        <v>93.94</v>
      </c>
    </row>
    <row r="38" spans="1:24" ht="30" x14ac:dyDescent="0.25">
      <c r="A38" s="16">
        <v>31</v>
      </c>
      <c r="B38" s="21" t="s">
        <v>47</v>
      </c>
      <c r="C38" s="11" t="s">
        <v>156</v>
      </c>
      <c r="D38" s="11">
        <v>13</v>
      </c>
      <c r="E38" s="9">
        <v>398.94</v>
      </c>
      <c r="F38" s="18">
        <v>410.91</v>
      </c>
      <c r="G38" s="9">
        <v>434.84</v>
      </c>
      <c r="H38" s="13"/>
      <c r="I38" s="13"/>
      <c r="J38" s="14">
        <f t="shared" si="2"/>
        <v>414.8966666666667</v>
      </c>
      <c r="K38" s="14">
        <f t="shared" si="3"/>
        <v>18.279021673309892</v>
      </c>
      <c r="L38" s="14">
        <f t="shared" si="4"/>
        <v>4.4056805324964188</v>
      </c>
      <c r="M38" s="30">
        <f t="shared" si="5"/>
        <v>5186.22</v>
      </c>
      <c r="N38" s="5">
        <f t="shared" si="6"/>
        <v>398.94</v>
      </c>
    </row>
    <row r="39" spans="1:24" ht="30" x14ac:dyDescent="0.25">
      <c r="A39" s="16">
        <v>32</v>
      </c>
      <c r="B39" s="15" t="s">
        <v>48</v>
      </c>
      <c r="C39" s="11" t="s">
        <v>156</v>
      </c>
      <c r="D39" s="11">
        <v>3</v>
      </c>
      <c r="E39" s="9">
        <v>55.51</v>
      </c>
      <c r="F39" s="18">
        <v>57.18</v>
      </c>
      <c r="G39" s="9">
        <v>60.51</v>
      </c>
      <c r="H39" s="13"/>
      <c r="I39" s="13"/>
      <c r="J39" s="14">
        <f t="shared" si="2"/>
        <v>57.733333333333327</v>
      </c>
      <c r="K39" s="14">
        <f t="shared" si="3"/>
        <v>2.5455123911176178</v>
      </c>
      <c r="L39" s="14">
        <f t="shared" si="4"/>
        <v>4.4090861278018787</v>
      </c>
      <c r="M39" s="30">
        <f t="shared" si="5"/>
        <v>166.53</v>
      </c>
      <c r="N39" s="5">
        <f t="shared" si="6"/>
        <v>55.51</v>
      </c>
    </row>
    <row r="40" spans="1:24" ht="45" x14ac:dyDescent="0.25">
      <c r="A40" s="16">
        <v>33</v>
      </c>
      <c r="B40" s="15" t="s">
        <v>49</v>
      </c>
      <c r="C40" s="11" t="s">
        <v>156</v>
      </c>
      <c r="D40" s="11">
        <v>2</v>
      </c>
      <c r="E40" s="9">
        <v>134</v>
      </c>
      <c r="F40" s="18">
        <v>145.55000000000001</v>
      </c>
      <c r="G40" s="9">
        <v>186.84</v>
      </c>
      <c r="H40" s="13"/>
      <c r="I40" s="13"/>
      <c r="J40" s="14">
        <f t="shared" si="2"/>
        <v>155.46333333333334</v>
      </c>
      <c r="K40" s="14">
        <f t="shared" si="3"/>
        <v>27.779885408930927</v>
      </c>
      <c r="L40" s="14">
        <f t="shared" si="4"/>
        <v>17.869091581464605</v>
      </c>
      <c r="M40" s="30">
        <f t="shared" si="5"/>
        <v>268</v>
      </c>
      <c r="N40" s="5">
        <f t="shared" si="6"/>
        <v>134</v>
      </c>
    </row>
    <row r="41" spans="1:24" ht="45" x14ac:dyDescent="0.25">
      <c r="A41" s="16">
        <v>34</v>
      </c>
      <c r="B41" s="22" t="s">
        <v>50</v>
      </c>
      <c r="C41" s="20" t="s">
        <v>156</v>
      </c>
      <c r="D41" s="11">
        <v>2</v>
      </c>
      <c r="E41" s="9">
        <v>166</v>
      </c>
      <c r="F41" s="9">
        <v>170</v>
      </c>
      <c r="G41" s="9">
        <v>175</v>
      </c>
      <c r="H41" s="13"/>
      <c r="I41" s="13"/>
      <c r="J41" s="14">
        <f t="shared" si="2"/>
        <v>170.33333333333334</v>
      </c>
      <c r="K41" s="14">
        <f t="shared" si="3"/>
        <v>4.5092497528228943</v>
      </c>
      <c r="L41" s="14">
        <f t="shared" si="4"/>
        <v>2.6473090525379028</v>
      </c>
      <c r="M41" s="30">
        <f t="shared" si="5"/>
        <v>332</v>
      </c>
      <c r="N41" s="5">
        <f t="shared" si="6"/>
        <v>166</v>
      </c>
      <c r="Q41" s="6"/>
      <c r="R41" s="6"/>
      <c r="S41" s="6"/>
      <c r="T41" s="7"/>
      <c r="U41" s="6"/>
      <c r="V41" s="8"/>
      <c r="W41" s="6"/>
      <c r="X41" s="7"/>
    </row>
    <row r="42" spans="1:24" ht="45" x14ac:dyDescent="0.25">
      <c r="A42" s="16">
        <v>35</v>
      </c>
      <c r="B42" s="21" t="s">
        <v>51</v>
      </c>
      <c r="C42" s="11" t="s">
        <v>156</v>
      </c>
      <c r="D42" s="11">
        <v>32</v>
      </c>
      <c r="E42" s="9">
        <v>171.41</v>
      </c>
      <c r="F42" s="23">
        <v>173.12</v>
      </c>
      <c r="G42" s="9">
        <v>174</v>
      </c>
      <c r="H42" s="13"/>
      <c r="I42" s="13"/>
      <c r="J42" s="14">
        <f t="shared" si="2"/>
        <v>172.84333333333333</v>
      </c>
      <c r="K42" s="14">
        <f t="shared" si="3"/>
        <v>1.3169788659402775</v>
      </c>
      <c r="L42" s="14">
        <f t="shared" si="4"/>
        <v>0.76194947212713482</v>
      </c>
      <c r="M42" s="30">
        <f t="shared" si="5"/>
        <v>5485.12</v>
      </c>
      <c r="N42" s="5">
        <f t="shared" si="6"/>
        <v>171.41</v>
      </c>
    </row>
    <row r="43" spans="1:24" ht="45" x14ac:dyDescent="0.25">
      <c r="A43" s="16">
        <v>36</v>
      </c>
      <c r="B43" s="15" t="s">
        <v>52</v>
      </c>
      <c r="C43" s="11" t="s">
        <v>156</v>
      </c>
      <c r="D43" s="11">
        <v>2</v>
      </c>
      <c r="E43" s="9">
        <v>138</v>
      </c>
      <c r="F43" s="23">
        <v>139.37</v>
      </c>
      <c r="G43" s="9">
        <v>148.94</v>
      </c>
      <c r="H43" s="13"/>
      <c r="I43" s="13"/>
      <c r="J43" s="14">
        <f t="shared" si="2"/>
        <v>142.10333333333332</v>
      </c>
      <c r="K43" s="14">
        <f t="shared" si="3"/>
        <v>5.9602209131317698</v>
      </c>
      <c r="L43" s="14">
        <f t="shared" si="4"/>
        <v>4.1942864909092705</v>
      </c>
      <c r="M43" s="30">
        <f t="shared" si="5"/>
        <v>276</v>
      </c>
      <c r="N43" s="5">
        <f t="shared" si="6"/>
        <v>138</v>
      </c>
    </row>
    <row r="44" spans="1:24" ht="30" x14ac:dyDescent="0.25">
      <c r="A44" s="16">
        <v>37</v>
      </c>
      <c r="B44" s="21" t="s">
        <v>53</v>
      </c>
      <c r="C44" s="11" t="s">
        <v>155</v>
      </c>
      <c r="D44" s="11">
        <v>18</v>
      </c>
      <c r="E44" s="9">
        <v>198.86</v>
      </c>
      <c r="F44" s="23">
        <v>202.84</v>
      </c>
      <c r="G44" s="9">
        <v>210.79</v>
      </c>
      <c r="H44" s="13"/>
      <c r="I44" s="13"/>
      <c r="J44" s="14">
        <f t="shared" si="2"/>
        <v>204.16333333333333</v>
      </c>
      <c r="K44" s="14">
        <f t="shared" si="3"/>
        <v>6.0740952687073655</v>
      </c>
      <c r="L44" s="14">
        <f t="shared" si="4"/>
        <v>2.975115643703913</v>
      </c>
      <c r="M44" s="30">
        <f t="shared" si="5"/>
        <v>3579.4800000000005</v>
      </c>
      <c r="N44" s="5">
        <f t="shared" si="6"/>
        <v>198.86</v>
      </c>
    </row>
    <row r="45" spans="1:24" ht="30" x14ac:dyDescent="0.25">
      <c r="A45" s="16">
        <v>38</v>
      </c>
      <c r="B45" s="21" t="s">
        <v>54</v>
      </c>
      <c r="C45" s="11" t="s">
        <v>156</v>
      </c>
      <c r="D45" s="11">
        <v>12</v>
      </c>
      <c r="E45" s="9">
        <v>136.63999999999999</v>
      </c>
      <c r="F45" s="23">
        <v>144.35</v>
      </c>
      <c r="G45" s="9">
        <v>145</v>
      </c>
      <c r="H45" s="13"/>
      <c r="I45" s="13"/>
      <c r="J45" s="14">
        <f t="shared" si="2"/>
        <v>141.99666666666667</v>
      </c>
      <c r="K45" s="14">
        <f t="shared" si="3"/>
        <v>4.6503799127956622</v>
      </c>
      <c r="L45" s="14">
        <f t="shared" si="4"/>
        <v>3.2749923092999804</v>
      </c>
      <c r="M45" s="30">
        <f t="shared" si="5"/>
        <v>1639.6799999999998</v>
      </c>
      <c r="N45" s="5">
        <f t="shared" si="6"/>
        <v>136.63999999999999</v>
      </c>
    </row>
    <row r="46" spans="1:24" ht="30" x14ac:dyDescent="0.25">
      <c r="A46" s="16">
        <v>39</v>
      </c>
      <c r="B46" s="15" t="s">
        <v>55</v>
      </c>
      <c r="C46" s="11" t="s">
        <v>154</v>
      </c>
      <c r="D46" s="11">
        <v>14</v>
      </c>
      <c r="E46" s="9">
        <v>181.78</v>
      </c>
      <c r="F46" s="23">
        <v>190.87</v>
      </c>
      <c r="G46" s="9">
        <v>192.69</v>
      </c>
      <c r="H46" s="13"/>
      <c r="I46" s="13"/>
      <c r="J46" s="14">
        <f t="shared" si="2"/>
        <v>188.44666666666663</v>
      </c>
      <c r="K46" s="14">
        <f t="shared" si="3"/>
        <v>5.8447782963371102</v>
      </c>
      <c r="L46" s="14">
        <f t="shared" si="4"/>
        <v>3.1015556813618943</v>
      </c>
      <c r="M46" s="30">
        <f t="shared" si="5"/>
        <v>2544.92</v>
      </c>
      <c r="N46" s="5">
        <f t="shared" si="6"/>
        <v>181.78</v>
      </c>
    </row>
    <row r="47" spans="1:24" ht="30" x14ac:dyDescent="0.25">
      <c r="A47" s="16">
        <v>40</v>
      </c>
      <c r="B47" s="15" t="s">
        <v>56</v>
      </c>
      <c r="C47" s="11" t="s">
        <v>156</v>
      </c>
      <c r="D47" s="11">
        <v>9</v>
      </c>
      <c r="E47" s="9">
        <v>280.60000000000002</v>
      </c>
      <c r="F47" s="23">
        <v>289.02</v>
      </c>
      <c r="G47" s="9">
        <v>297.44</v>
      </c>
      <c r="H47" s="13"/>
      <c r="I47" s="13"/>
      <c r="J47" s="14">
        <f t="shared" si="2"/>
        <v>289.02</v>
      </c>
      <c r="K47" s="14">
        <f t="shared" si="3"/>
        <v>8.4199999999999875</v>
      </c>
      <c r="L47" s="14">
        <f t="shared" si="4"/>
        <v>2.9132931977025769</v>
      </c>
      <c r="M47" s="30">
        <f t="shared" si="5"/>
        <v>2525.4</v>
      </c>
      <c r="N47" s="5">
        <f t="shared" si="6"/>
        <v>280.60000000000002</v>
      </c>
    </row>
    <row r="48" spans="1:24" ht="45" x14ac:dyDescent="0.25">
      <c r="A48" s="16">
        <v>41</v>
      </c>
      <c r="B48" s="15" t="s">
        <v>57</v>
      </c>
      <c r="C48" s="11" t="s">
        <v>156</v>
      </c>
      <c r="D48" s="11">
        <v>7</v>
      </c>
      <c r="E48" s="9">
        <v>205.57</v>
      </c>
      <c r="F48" s="23">
        <v>215.85</v>
      </c>
      <c r="G48" s="9">
        <v>217.9</v>
      </c>
      <c r="H48" s="13"/>
      <c r="I48" s="13"/>
      <c r="J48" s="14">
        <f t="shared" si="2"/>
        <v>213.10666666666665</v>
      </c>
      <c r="K48" s="14">
        <f t="shared" si="3"/>
        <v>6.6069382722508765</v>
      </c>
      <c r="L48" s="14">
        <f t="shared" si="4"/>
        <v>3.1002963800213714</v>
      </c>
      <c r="M48" s="30">
        <f t="shared" si="5"/>
        <v>1438.99</v>
      </c>
      <c r="N48" s="5">
        <f t="shared" si="6"/>
        <v>205.57</v>
      </c>
    </row>
    <row r="49" spans="1:14" ht="30" x14ac:dyDescent="0.25">
      <c r="A49" s="16">
        <v>42</v>
      </c>
      <c r="B49" s="15" t="s">
        <v>58</v>
      </c>
      <c r="C49" s="11" t="s">
        <v>156</v>
      </c>
      <c r="D49" s="11">
        <v>12</v>
      </c>
      <c r="E49" s="9">
        <v>631.96</v>
      </c>
      <c r="F49" s="23">
        <v>657.24</v>
      </c>
      <c r="G49" s="9">
        <v>669.88</v>
      </c>
      <c r="H49" s="13"/>
      <c r="I49" s="13"/>
      <c r="J49" s="14">
        <f t="shared" si="2"/>
        <v>653.02666666666664</v>
      </c>
      <c r="K49" s="14">
        <f t="shared" si="3"/>
        <v>19.307918928080586</v>
      </c>
      <c r="L49" s="14">
        <f t="shared" si="4"/>
        <v>2.9566815435940219</v>
      </c>
      <c r="M49" s="30">
        <f t="shared" si="5"/>
        <v>7583.52</v>
      </c>
      <c r="N49" s="5">
        <f t="shared" si="6"/>
        <v>631.96</v>
      </c>
    </row>
    <row r="50" spans="1:14" ht="30" x14ac:dyDescent="0.25">
      <c r="A50" s="16">
        <v>43</v>
      </c>
      <c r="B50" s="19" t="s">
        <v>166</v>
      </c>
      <c r="C50" s="20" t="s">
        <v>156</v>
      </c>
      <c r="D50" s="11">
        <v>1</v>
      </c>
      <c r="E50" s="9">
        <v>753</v>
      </c>
      <c r="F50" s="23">
        <v>802.55</v>
      </c>
      <c r="G50" s="9">
        <v>803</v>
      </c>
      <c r="H50" s="13"/>
      <c r="I50" s="13"/>
      <c r="J50" s="14">
        <f t="shared" si="2"/>
        <v>786.18333333333339</v>
      </c>
      <c r="K50" s="14">
        <f t="shared" si="3"/>
        <v>28.73849044980151</v>
      </c>
      <c r="L50" s="14">
        <f t="shared" si="4"/>
        <v>3.6554438680292773</v>
      </c>
      <c r="M50" s="30">
        <f t="shared" si="5"/>
        <v>753</v>
      </c>
      <c r="N50" s="5">
        <f t="shared" si="6"/>
        <v>753</v>
      </c>
    </row>
    <row r="51" spans="1:14" ht="30" x14ac:dyDescent="0.25">
      <c r="A51" s="16">
        <v>44</v>
      </c>
      <c r="B51" s="15" t="s">
        <v>59</v>
      </c>
      <c r="C51" s="11" t="s">
        <v>156</v>
      </c>
      <c r="D51" s="11">
        <v>5</v>
      </c>
      <c r="E51" s="9">
        <v>598.41</v>
      </c>
      <c r="F51" s="23">
        <v>616.36</v>
      </c>
      <c r="G51" s="9">
        <v>634.30999999999995</v>
      </c>
      <c r="H51" s="13"/>
      <c r="I51" s="13"/>
      <c r="J51" s="14">
        <f t="shared" si="2"/>
        <v>616.36</v>
      </c>
      <c r="K51" s="14">
        <f t="shared" si="3"/>
        <v>17.949999999999989</v>
      </c>
      <c r="L51" s="14">
        <f t="shared" si="4"/>
        <v>2.9122590693750388</v>
      </c>
      <c r="M51" s="30">
        <f t="shared" si="5"/>
        <v>2992.0499999999997</v>
      </c>
      <c r="N51" s="5">
        <f t="shared" si="6"/>
        <v>598.41</v>
      </c>
    </row>
    <row r="52" spans="1:14" ht="30" x14ac:dyDescent="0.25">
      <c r="A52" s="16">
        <v>45</v>
      </c>
      <c r="B52" s="21" t="s">
        <v>60</v>
      </c>
      <c r="C52" s="11" t="s">
        <v>156</v>
      </c>
      <c r="D52" s="11">
        <v>6</v>
      </c>
      <c r="E52" s="9">
        <v>181.78</v>
      </c>
      <c r="F52" s="23">
        <v>187.23</v>
      </c>
      <c r="G52" s="9">
        <v>192.69</v>
      </c>
      <c r="H52" s="13"/>
      <c r="I52" s="13"/>
      <c r="J52" s="14">
        <f t="shared" si="2"/>
        <v>187.23333333333335</v>
      </c>
      <c r="K52" s="14">
        <f t="shared" si="3"/>
        <v>5.4550007638251818</v>
      </c>
      <c r="L52" s="14">
        <f t="shared" si="4"/>
        <v>2.9134773529420586</v>
      </c>
      <c r="M52" s="30">
        <f t="shared" si="5"/>
        <v>1090.68</v>
      </c>
      <c r="N52" s="5">
        <f t="shared" si="6"/>
        <v>181.78</v>
      </c>
    </row>
    <row r="53" spans="1:14" ht="45" x14ac:dyDescent="0.25">
      <c r="A53" s="16">
        <v>46</v>
      </c>
      <c r="B53" s="21" t="s">
        <v>61</v>
      </c>
      <c r="C53" s="11" t="s">
        <v>156</v>
      </c>
      <c r="D53" s="11">
        <v>6</v>
      </c>
      <c r="E53" s="9">
        <v>501.42</v>
      </c>
      <c r="F53" s="23">
        <v>506.43</v>
      </c>
      <c r="G53" s="9">
        <v>546.54999999999995</v>
      </c>
      <c r="H53" s="13"/>
      <c r="I53" s="13"/>
      <c r="J53" s="14">
        <f t="shared" si="2"/>
        <v>518.13333333333333</v>
      </c>
      <c r="K53" s="14">
        <f t="shared" si="3"/>
        <v>24.736718321825386</v>
      </c>
      <c r="L53" s="14">
        <f t="shared" si="4"/>
        <v>4.7741993673106125</v>
      </c>
      <c r="M53" s="30">
        <f t="shared" si="5"/>
        <v>3008.52</v>
      </c>
      <c r="N53" s="5">
        <f t="shared" si="6"/>
        <v>501.42</v>
      </c>
    </row>
    <row r="54" spans="1:14" ht="45" x14ac:dyDescent="0.25">
      <c r="A54" s="16">
        <v>47</v>
      </c>
      <c r="B54" s="21" t="s">
        <v>62</v>
      </c>
      <c r="C54" s="11" t="s">
        <v>156</v>
      </c>
      <c r="D54" s="11">
        <v>14</v>
      </c>
      <c r="E54" s="9">
        <v>68.319999999999993</v>
      </c>
      <c r="F54" s="23">
        <v>71.739999999999995</v>
      </c>
      <c r="G54" s="9">
        <v>74.47</v>
      </c>
      <c r="H54" s="13"/>
      <c r="I54" s="13"/>
      <c r="J54" s="14">
        <f t="shared" si="2"/>
        <v>71.510000000000005</v>
      </c>
      <c r="K54" s="14">
        <f t="shared" si="3"/>
        <v>3.0814444664799687</v>
      </c>
      <c r="L54" s="14">
        <f t="shared" si="4"/>
        <v>4.3091098678226381</v>
      </c>
      <c r="M54" s="30">
        <f t="shared" si="5"/>
        <v>956.4799999999999</v>
      </c>
      <c r="N54" s="5">
        <f t="shared" si="6"/>
        <v>68.319999999999993</v>
      </c>
    </row>
    <row r="55" spans="1:14" ht="45" x14ac:dyDescent="0.25">
      <c r="A55" s="16">
        <v>48</v>
      </c>
      <c r="B55" s="15" t="s">
        <v>63</v>
      </c>
      <c r="C55" s="11" t="s">
        <v>156</v>
      </c>
      <c r="D55" s="11">
        <v>4</v>
      </c>
      <c r="E55" s="9">
        <v>65.27</v>
      </c>
      <c r="F55" s="23">
        <v>66.58</v>
      </c>
      <c r="G55" s="9">
        <v>69.84</v>
      </c>
      <c r="H55" s="13"/>
      <c r="I55" s="13"/>
      <c r="J55" s="14">
        <f t="shared" si="2"/>
        <v>67.23</v>
      </c>
      <c r="K55" s="14">
        <f t="shared" si="3"/>
        <v>2.3533168082517104</v>
      </c>
      <c r="L55" s="14">
        <f t="shared" si="4"/>
        <v>3.5003968589196939</v>
      </c>
      <c r="M55" s="30">
        <f t="shared" si="5"/>
        <v>261.08</v>
      </c>
      <c r="N55" s="5">
        <f t="shared" si="6"/>
        <v>65.27</v>
      </c>
    </row>
    <row r="56" spans="1:14" ht="30" x14ac:dyDescent="0.25">
      <c r="A56" s="16">
        <v>49</v>
      </c>
      <c r="B56" s="15" t="s">
        <v>64</v>
      </c>
      <c r="C56" s="11" t="s">
        <v>156</v>
      </c>
      <c r="D56" s="11">
        <v>10</v>
      </c>
      <c r="E56" s="9">
        <v>122</v>
      </c>
      <c r="F56" s="23">
        <v>126.88</v>
      </c>
      <c r="G56" s="9">
        <v>132.97999999999999</v>
      </c>
      <c r="H56" s="13"/>
      <c r="I56" s="13"/>
      <c r="J56" s="14">
        <f t="shared" si="2"/>
        <v>127.28666666666668</v>
      </c>
      <c r="K56" s="14">
        <f t="shared" si="3"/>
        <v>5.5012846984439259</v>
      </c>
      <c r="L56" s="14">
        <f t="shared" si="4"/>
        <v>4.3219646193190639</v>
      </c>
      <c r="M56" s="30">
        <f t="shared" si="5"/>
        <v>1220</v>
      </c>
      <c r="N56" s="5">
        <f t="shared" si="6"/>
        <v>122</v>
      </c>
    </row>
    <row r="57" spans="1:14" ht="45" x14ac:dyDescent="0.25">
      <c r="A57" s="16">
        <v>50</v>
      </c>
      <c r="B57" s="21" t="s">
        <v>65</v>
      </c>
      <c r="C57" s="11" t="s">
        <v>156</v>
      </c>
      <c r="D57" s="11">
        <v>1</v>
      </c>
      <c r="E57" s="9">
        <v>109.8</v>
      </c>
      <c r="F57" s="23">
        <v>110.9</v>
      </c>
      <c r="G57" s="9">
        <v>117.49</v>
      </c>
      <c r="H57" s="13"/>
      <c r="I57" s="13"/>
      <c r="J57" s="14">
        <f t="shared" si="2"/>
        <v>112.73</v>
      </c>
      <c r="K57" s="14">
        <f t="shared" si="3"/>
        <v>4.1588099259283267</v>
      </c>
      <c r="L57" s="14">
        <f t="shared" si="4"/>
        <v>3.6891776154779796</v>
      </c>
      <c r="M57" s="30">
        <f t="shared" si="5"/>
        <v>109.8</v>
      </c>
      <c r="N57" s="5">
        <f t="shared" si="6"/>
        <v>109.8</v>
      </c>
    </row>
    <row r="58" spans="1:14" ht="45" x14ac:dyDescent="0.25">
      <c r="A58" s="16">
        <v>51</v>
      </c>
      <c r="B58" s="19" t="s">
        <v>167</v>
      </c>
      <c r="C58" s="20" t="s">
        <v>156</v>
      </c>
      <c r="D58" s="11">
        <v>3</v>
      </c>
      <c r="E58" s="9">
        <v>40</v>
      </c>
      <c r="F58" s="23">
        <v>41.55</v>
      </c>
      <c r="G58" s="9">
        <v>42</v>
      </c>
      <c r="H58" s="13"/>
      <c r="I58" s="13"/>
      <c r="J58" s="14">
        <f t="shared" si="2"/>
        <v>41.18333333333333</v>
      </c>
      <c r="K58" s="14">
        <f t="shared" si="3"/>
        <v>1.0492060490358088</v>
      </c>
      <c r="L58" s="14">
        <f t="shared" si="4"/>
        <v>2.5476472255017617</v>
      </c>
      <c r="M58" s="30">
        <f t="shared" si="5"/>
        <v>120</v>
      </c>
      <c r="N58" s="5">
        <f t="shared" si="6"/>
        <v>40</v>
      </c>
    </row>
    <row r="59" spans="1:14" ht="45" x14ac:dyDescent="0.25">
      <c r="A59" s="16">
        <v>52</v>
      </c>
      <c r="B59" s="21" t="s">
        <v>66</v>
      </c>
      <c r="C59" s="11" t="s">
        <v>156</v>
      </c>
      <c r="D59" s="11">
        <v>9</v>
      </c>
      <c r="E59" s="9">
        <v>88.45</v>
      </c>
      <c r="F59" s="23">
        <v>92.87</v>
      </c>
      <c r="G59" s="9">
        <v>94.64</v>
      </c>
      <c r="H59" s="13"/>
      <c r="I59" s="13"/>
      <c r="J59" s="14">
        <f t="shared" si="2"/>
        <v>91.986666666666665</v>
      </c>
      <c r="K59" s="14">
        <f t="shared" si="3"/>
        <v>3.1881394783373778</v>
      </c>
      <c r="L59" s="14">
        <f t="shared" si="4"/>
        <v>3.4658712983809727</v>
      </c>
      <c r="M59" s="30">
        <f t="shared" si="5"/>
        <v>796.05000000000007</v>
      </c>
      <c r="N59" s="5">
        <f t="shared" si="6"/>
        <v>88.45</v>
      </c>
    </row>
    <row r="60" spans="1:14" ht="45" x14ac:dyDescent="0.25">
      <c r="A60" s="16">
        <v>53</v>
      </c>
      <c r="B60" s="15" t="s">
        <v>168</v>
      </c>
      <c r="C60" s="11" t="s">
        <v>156</v>
      </c>
      <c r="D60" s="11">
        <v>1</v>
      </c>
      <c r="E60" s="9">
        <v>210.45</v>
      </c>
      <c r="F60" s="23">
        <v>214.66</v>
      </c>
      <c r="G60" s="9">
        <v>223.08</v>
      </c>
      <c r="H60" s="13"/>
      <c r="I60" s="13"/>
      <c r="J60" s="14">
        <f t="shared" si="2"/>
        <v>216.06333333333336</v>
      </c>
      <c r="K60" s="14">
        <f t="shared" si="3"/>
        <v>6.4308812252547076</v>
      </c>
      <c r="L60" s="14">
        <f t="shared" si="4"/>
        <v>2.9763871204066894</v>
      </c>
      <c r="M60" s="30">
        <f t="shared" si="5"/>
        <v>210.45</v>
      </c>
      <c r="N60" s="5">
        <f t="shared" si="6"/>
        <v>210.45</v>
      </c>
    </row>
    <row r="61" spans="1:14" ht="30" x14ac:dyDescent="0.25">
      <c r="A61" s="16">
        <v>54</v>
      </c>
      <c r="B61" s="21" t="s">
        <v>67</v>
      </c>
      <c r="C61" s="11" t="s">
        <v>156</v>
      </c>
      <c r="D61" s="11">
        <v>2</v>
      </c>
      <c r="E61" s="9">
        <v>179.95</v>
      </c>
      <c r="F61" s="23">
        <v>185.35</v>
      </c>
      <c r="G61" s="9">
        <v>196.15</v>
      </c>
      <c r="H61" s="13"/>
      <c r="I61" s="13"/>
      <c r="J61" s="14">
        <f t="shared" si="2"/>
        <v>187.14999999999998</v>
      </c>
      <c r="K61" s="14">
        <f t="shared" si="3"/>
        <v>8.2486362509205193</v>
      </c>
      <c r="L61" s="14">
        <f t="shared" si="4"/>
        <v>4.4075000004918623</v>
      </c>
      <c r="M61" s="30">
        <f t="shared" si="5"/>
        <v>359.9</v>
      </c>
      <c r="N61" s="5">
        <f t="shared" si="6"/>
        <v>179.95</v>
      </c>
    </row>
    <row r="62" spans="1:14" ht="30" x14ac:dyDescent="0.25">
      <c r="A62" s="16">
        <v>55</v>
      </c>
      <c r="B62" s="21" t="s">
        <v>169</v>
      </c>
      <c r="C62" s="11" t="s">
        <v>156</v>
      </c>
      <c r="D62" s="11">
        <v>1</v>
      </c>
      <c r="E62" s="9">
        <v>95.77</v>
      </c>
      <c r="F62" s="23">
        <v>100.56</v>
      </c>
      <c r="G62" s="9">
        <v>102.47</v>
      </c>
      <c r="H62" s="13"/>
      <c r="I62" s="13"/>
      <c r="J62" s="14">
        <f t="shared" si="2"/>
        <v>99.59999999999998</v>
      </c>
      <c r="K62" s="14">
        <f t="shared" si="3"/>
        <v>3.4516228067388841</v>
      </c>
      <c r="L62" s="14">
        <f t="shared" si="4"/>
        <v>3.4654847457217719</v>
      </c>
      <c r="M62" s="30">
        <f t="shared" si="5"/>
        <v>95.77</v>
      </c>
      <c r="N62" s="5">
        <f t="shared" si="6"/>
        <v>95.77</v>
      </c>
    </row>
    <row r="63" spans="1:14" ht="30" x14ac:dyDescent="0.25">
      <c r="A63" s="16">
        <v>56</v>
      </c>
      <c r="B63" s="19" t="s">
        <v>170</v>
      </c>
      <c r="C63" s="20" t="s">
        <v>156</v>
      </c>
      <c r="D63" s="11">
        <v>4</v>
      </c>
      <c r="E63" s="9">
        <v>172</v>
      </c>
      <c r="F63" s="23">
        <v>173.55</v>
      </c>
      <c r="G63" s="9">
        <v>174</v>
      </c>
      <c r="H63" s="13"/>
      <c r="I63" s="13"/>
      <c r="J63" s="14">
        <f t="shared" si="2"/>
        <v>173.18333333333331</v>
      </c>
      <c r="K63" s="14">
        <f t="shared" si="3"/>
        <v>1.0492060490358115</v>
      </c>
      <c r="L63" s="14">
        <f t="shared" si="4"/>
        <v>0.60583546282502831</v>
      </c>
      <c r="M63" s="30">
        <f t="shared" si="5"/>
        <v>688</v>
      </c>
      <c r="N63" s="5">
        <f t="shared" si="6"/>
        <v>172</v>
      </c>
    </row>
    <row r="64" spans="1:14" x14ac:dyDescent="0.25">
      <c r="A64" s="16">
        <v>57</v>
      </c>
      <c r="B64" s="15" t="s">
        <v>68</v>
      </c>
      <c r="C64" s="11" t="s">
        <v>156</v>
      </c>
      <c r="D64" s="11">
        <v>2</v>
      </c>
      <c r="E64" s="9">
        <v>341.6</v>
      </c>
      <c r="F64" s="23">
        <v>348.43</v>
      </c>
      <c r="G64" s="9">
        <v>368.93</v>
      </c>
      <c r="H64" s="13"/>
      <c r="I64" s="13"/>
      <c r="J64" s="14">
        <f t="shared" si="2"/>
        <v>352.98666666666668</v>
      </c>
      <c r="K64" s="14">
        <f t="shared" si="3"/>
        <v>14.223383329339512</v>
      </c>
      <c r="L64" s="14">
        <f t="shared" si="4"/>
        <v>4.0294392600304576</v>
      </c>
      <c r="M64" s="30">
        <f t="shared" si="5"/>
        <v>683.2</v>
      </c>
      <c r="N64" s="5">
        <f t="shared" si="6"/>
        <v>341.6</v>
      </c>
    </row>
    <row r="65" spans="1:14" ht="45" x14ac:dyDescent="0.25">
      <c r="A65" s="16">
        <v>58</v>
      </c>
      <c r="B65" s="19" t="s">
        <v>171</v>
      </c>
      <c r="C65" s="20" t="s">
        <v>156</v>
      </c>
      <c r="D65" s="11">
        <v>2</v>
      </c>
      <c r="E65" s="9">
        <v>299</v>
      </c>
      <c r="F65" s="23">
        <v>301.55</v>
      </c>
      <c r="G65" s="9">
        <v>301.86</v>
      </c>
      <c r="H65" s="13"/>
      <c r="I65" s="13"/>
      <c r="J65" s="14">
        <f t="shared" si="2"/>
        <v>300.80333333333334</v>
      </c>
      <c r="K65" s="14">
        <f t="shared" si="3"/>
        <v>1.5694054075774546</v>
      </c>
      <c r="L65" s="14">
        <f t="shared" si="4"/>
        <v>0.52173803733694923</v>
      </c>
      <c r="M65" s="30">
        <f t="shared" si="5"/>
        <v>598</v>
      </c>
      <c r="N65" s="5">
        <f t="shared" si="6"/>
        <v>299</v>
      </c>
    </row>
    <row r="66" spans="1:14" ht="30" x14ac:dyDescent="0.25">
      <c r="A66" s="16">
        <v>59</v>
      </c>
      <c r="B66" s="15" t="s">
        <v>69</v>
      </c>
      <c r="C66" s="11" t="s">
        <v>156</v>
      </c>
      <c r="D66" s="11">
        <v>1</v>
      </c>
      <c r="E66" s="9">
        <v>373.93</v>
      </c>
      <c r="F66" s="23">
        <v>375.95</v>
      </c>
      <c r="G66" s="9">
        <v>403.84</v>
      </c>
      <c r="H66" s="13"/>
      <c r="I66" s="13"/>
      <c r="J66" s="14">
        <f t="shared" si="2"/>
        <v>384.57333333333332</v>
      </c>
      <c r="K66" s="14">
        <f t="shared" si="3"/>
        <v>16.715963428212351</v>
      </c>
      <c r="L66" s="14">
        <f t="shared" si="4"/>
        <v>4.3466257224141955</v>
      </c>
      <c r="M66" s="30">
        <f t="shared" si="5"/>
        <v>373.93</v>
      </c>
      <c r="N66" s="5">
        <f t="shared" si="6"/>
        <v>373.93</v>
      </c>
    </row>
    <row r="67" spans="1:14" ht="30" x14ac:dyDescent="0.25">
      <c r="A67" s="16">
        <v>60</v>
      </c>
      <c r="B67" s="15" t="s">
        <v>172</v>
      </c>
      <c r="C67" s="11" t="s">
        <v>156</v>
      </c>
      <c r="D67" s="11">
        <v>1</v>
      </c>
      <c r="E67" s="9">
        <v>560.59</v>
      </c>
      <c r="F67" s="23">
        <v>577.41</v>
      </c>
      <c r="G67" s="9">
        <v>585</v>
      </c>
      <c r="H67" s="13"/>
      <c r="I67" s="13"/>
      <c r="J67" s="14">
        <f t="shared" si="2"/>
        <v>574.33333333333337</v>
      </c>
      <c r="K67" s="14">
        <f t="shared" si="3"/>
        <v>12.492455056286287</v>
      </c>
      <c r="L67" s="14">
        <f t="shared" si="4"/>
        <v>2.1751227608159525</v>
      </c>
      <c r="M67" s="30">
        <f t="shared" si="5"/>
        <v>560.59</v>
      </c>
      <c r="N67" s="5">
        <f t="shared" si="6"/>
        <v>560.59</v>
      </c>
    </row>
    <row r="68" spans="1:14" ht="45" x14ac:dyDescent="0.25">
      <c r="A68" s="16">
        <v>61</v>
      </c>
      <c r="B68" s="15" t="s">
        <v>173</v>
      </c>
      <c r="C68" s="11" t="s">
        <v>156</v>
      </c>
      <c r="D68" s="11">
        <v>1</v>
      </c>
      <c r="E68" s="9">
        <v>716.75</v>
      </c>
      <c r="F68" s="23">
        <v>723.92</v>
      </c>
      <c r="G68" s="9">
        <v>725</v>
      </c>
      <c r="H68" s="13"/>
      <c r="I68" s="13"/>
      <c r="J68" s="14">
        <f t="shared" si="2"/>
        <v>721.89</v>
      </c>
      <c r="K68" s="14">
        <f t="shared" si="3"/>
        <v>4.4840049063309371</v>
      </c>
      <c r="L68" s="14">
        <f t="shared" si="4"/>
        <v>0.62114794585476141</v>
      </c>
      <c r="M68" s="30">
        <f t="shared" si="5"/>
        <v>716.75</v>
      </c>
      <c r="N68" s="5">
        <f t="shared" si="6"/>
        <v>716.75</v>
      </c>
    </row>
    <row r="69" spans="1:14" ht="30" x14ac:dyDescent="0.25">
      <c r="A69" s="16">
        <v>62</v>
      </c>
      <c r="B69" s="15" t="s">
        <v>174</v>
      </c>
      <c r="C69" s="11" t="s">
        <v>157</v>
      </c>
      <c r="D69" s="11">
        <v>1</v>
      </c>
      <c r="E69" s="9">
        <v>276.94</v>
      </c>
      <c r="F69" s="23">
        <v>282.48</v>
      </c>
      <c r="G69" s="9">
        <v>285</v>
      </c>
      <c r="H69" s="13"/>
      <c r="I69" s="13"/>
      <c r="J69" s="14">
        <f t="shared" si="2"/>
        <v>281.47333333333336</v>
      </c>
      <c r="K69" s="14">
        <f t="shared" si="3"/>
        <v>4.1232188073558937</v>
      </c>
      <c r="L69" s="14">
        <f t="shared" si="4"/>
        <v>1.4648701383278084</v>
      </c>
      <c r="M69" s="30">
        <f t="shared" si="5"/>
        <v>276.94</v>
      </c>
      <c r="N69" s="5">
        <f t="shared" si="6"/>
        <v>276.94</v>
      </c>
    </row>
    <row r="70" spans="1:14" ht="30" x14ac:dyDescent="0.25">
      <c r="A70" s="16">
        <v>63</v>
      </c>
      <c r="B70" s="24" t="s">
        <v>70</v>
      </c>
      <c r="C70" s="11" t="s">
        <v>156</v>
      </c>
      <c r="D70" s="11">
        <v>4</v>
      </c>
      <c r="E70" s="9">
        <v>82.96</v>
      </c>
      <c r="F70" s="23">
        <v>83.79</v>
      </c>
      <c r="G70" s="9">
        <v>90.43</v>
      </c>
      <c r="H70" s="13"/>
      <c r="I70" s="13"/>
      <c r="J70" s="14">
        <f t="shared" si="2"/>
        <v>85.726666666666674</v>
      </c>
      <c r="K70" s="14">
        <f t="shared" si="3"/>
        <v>4.0942927757224901</v>
      </c>
      <c r="L70" s="14">
        <f t="shared" si="4"/>
        <v>4.7759850405037207</v>
      </c>
      <c r="M70" s="30">
        <f t="shared" si="5"/>
        <v>331.84</v>
      </c>
      <c r="N70" s="5">
        <f t="shared" si="6"/>
        <v>82.96</v>
      </c>
    </row>
    <row r="71" spans="1:14" ht="30" x14ac:dyDescent="0.25">
      <c r="A71" s="16">
        <v>64</v>
      </c>
      <c r="B71" s="15" t="s">
        <v>71</v>
      </c>
      <c r="C71" s="11" t="s">
        <v>156</v>
      </c>
      <c r="D71" s="11">
        <v>7</v>
      </c>
      <c r="E71" s="9">
        <v>77.47</v>
      </c>
      <c r="F71" s="23">
        <v>78.239999999999995</v>
      </c>
      <c r="G71" s="9">
        <v>82.89</v>
      </c>
      <c r="H71" s="13"/>
      <c r="I71" s="13"/>
      <c r="J71" s="14">
        <f t="shared" si="2"/>
        <v>79.533333333333317</v>
      </c>
      <c r="K71" s="14">
        <f t="shared" si="3"/>
        <v>2.9323426357322817</v>
      </c>
      <c r="L71" s="14">
        <f t="shared" si="4"/>
        <v>3.6869354179366502</v>
      </c>
      <c r="M71" s="30">
        <f t="shared" si="5"/>
        <v>542.29</v>
      </c>
      <c r="N71" s="5">
        <f t="shared" si="6"/>
        <v>77.47</v>
      </c>
    </row>
    <row r="72" spans="1:14" ht="45" x14ac:dyDescent="0.25">
      <c r="A72" s="16">
        <v>65</v>
      </c>
      <c r="B72" s="25" t="s">
        <v>72</v>
      </c>
      <c r="C72" s="11" t="s">
        <v>156</v>
      </c>
      <c r="D72" s="11">
        <v>10</v>
      </c>
      <c r="E72" s="9">
        <v>85.4</v>
      </c>
      <c r="F72" s="23">
        <v>87.96</v>
      </c>
      <c r="G72" s="9">
        <v>93.09</v>
      </c>
      <c r="H72" s="13"/>
      <c r="I72" s="13"/>
      <c r="J72" s="14">
        <f t="shared" si="2"/>
        <v>88.816666666666677</v>
      </c>
      <c r="K72" s="14">
        <f t="shared" si="3"/>
        <v>3.9159204962988374</v>
      </c>
      <c r="L72" s="14">
        <f t="shared" si="4"/>
        <v>4.4089928650390364</v>
      </c>
      <c r="M72" s="30">
        <f t="shared" si="5"/>
        <v>854</v>
      </c>
      <c r="N72" s="5">
        <f t="shared" si="6"/>
        <v>85.4</v>
      </c>
    </row>
    <row r="73" spans="1:14" ht="45" x14ac:dyDescent="0.25">
      <c r="A73" s="16">
        <v>66</v>
      </c>
      <c r="B73" s="15" t="s">
        <v>73</v>
      </c>
      <c r="C73" s="11" t="s">
        <v>156</v>
      </c>
      <c r="D73" s="11">
        <v>6</v>
      </c>
      <c r="E73" s="9">
        <v>94.4</v>
      </c>
      <c r="F73" s="23">
        <v>95.55</v>
      </c>
      <c r="G73" s="9">
        <v>98</v>
      </c>
      <c r="H73" s="13"/>
      <c r="I73" s="13"/>
      <c r="J73" s="14">
        <f t="shared" ref="J73:J136" si="7">AVERAGE(E73:G73)</f>
        <v>95.983333333333334</v>
      </c>
      <c r="K73" s="14">
        <f t="shared" ref="K73:K136" si="8">SQRT(((SUM((POWER(G73-J73,2)),(POWER(F73-J73,2)),(POWER(E73-J73,2)),)/(COLUMNS(E73:G73)-1))))</f>
        <v>1.8387042539063552</v>
      </c>
      <c r="L73" s="14">
        <f t="shared" ref="L73:L136" si="9">K73/J73*100</f>
        <v>1.9156495091922436</v>
      </c>
      <c r="M73" s="30">
        <f t="shared" ref="M73:M136" si="10">N73*D73</f>
        <v>566.40000000000009</v>
      </c>
      <c r="N73" s="5">
        <f t="shared" ref="N73:N136" si="11">E73</f>
        <v>94.4</v>
      </c>
    </row>
    <row r="74" spans="1:14" ht="45" x14ac:dyDescent="0.25">
      <c r="A74" s="16">
        <v>67</v>
      </c>
      <c r="B74" s="15" t="s">
        <v>74</v>
      </c>
      <c r="C74" s="11" t="s">
        <v>156</v>
      </c>
      <c r="D74" s="11">
        <v>6</v>
      </c>
      <c r="E74" s="9">
        <v>94</v>
      </c>
      <c r="F74" s="23">
        <v>95.65</v>
      </c>
      <c r="G74" s="9">
        <v>98.55</v>
      </c>
      <c r="H74" s="13"/>
      <c r="I74" s="13"/>
      <c r="J74" s="14">
        <f t="shared" si="7"/>
        <v>96.066666666666663</v>
      </c>
      <c r="K74" s="14">
        <f t="shared" si="8"/>
        <v>2.3034394572754291</v>
      </c>
      <c r="L74" s="14">
        <f t="shared" si="9"/>
        <v>2.3977509964699122</v>
      </c>
      <c r="M74" s="30">
        <f t="shared" si="10"/>
        <v>564</v>
      </c>
      <c r="N74" s="5">
        <f t="shared" si="11"/>
        <v>94</v>
      </c>
    </row>
    <row r="75" spans="1:14" ht="30" x14ac:dyDescent="0.25">
      <c r="A75" s="16">
        <v>68</v>
      </c>
      <c r="B75" s="21" t="s">
        <v>75</v>
      </c>
      <c r="C75" s="11" t="s">
        <v>156</v>
      </c>
      <c r="D75" s="17">
        <v>16</v>
      </c>
      <c r="E75" s="9">
        <v>41.48</v>
      </c>
      <c r="F75" s="23">
        <v>43.55</v>
      </c>
      <c r="G75" s="9">
        <v>44</v>
      </c>
      <c r="H75" s="13"/>
      <c r="I75" s="13"/>
      <c r="J75" s="14">
        <f t="shared" si="7"/>
        <v>43.01</v>
      </c>
      <c r="K75" s="14">
        <f t="shared" si="8"/>
        <v>1.3439866070761284</v>
      </c>
      <c r="L75" s="14">
        <f t="shared" si="9"/>
        <v>3.1248235458640514</v>
      </c>
      <c r="M75" s="30">
        <f t="shared" si="10"/>
        <v>663.68</v>
      </c>
      <c r="N75" s="5">
        <f t="shared" si="11"/>
        <v>41.48</v>
      </c>
    </row>
    <row r="76" spans="1:14" ht="30" x14ac:dyDescent="0.25">
      <c r="A76" s="16">
        <v>69</v>
      </c>
      <c r="B76" s="19" t="s">
        <v>175</v>
      </c>
      <c r="C76" s="20" t="s">
        <v>156</v>
      </c>
      <c r="D76" s="11">
        <v>4</v>
      </c>
      <c r="E76" s="9">
        <v>100</v>
      </c>
      <c r="F76" s="23">
        <v>105.33</v>
      </c>
      <c r="G76" s="9">
        <v>106.33</v>
      </c>
      <c r="H76" s="13"/>
      <c r="I76" s="13"/>
      <c r="J76" s="14">
        <f t="shared" si="7"/>
        <v>103.88666666666666</v>
      </c>
      <c r="K76" s="14">
        <f t="shared" si="8"/>
        <v>3.4028860300241215</v>
      </c>
      <c r="L76" s="14">
        <f t="shared" si="9"/>
        <v>3.275575335324509</v>
      </c>
      <c r="M76" s="30">
        <f t="shared" si="10"/>
        <v>400</v>
      </c>
      <c r="N76" s="5">
        <f t="shared" si="11"/>
        <v>100</v>
      </c>
    </row>
    <row r="77" spans="1:14" ht="45" x14ac:dyDescent="0.25">
      <c r="A77" s="16">
        <v>70</v>
      </c>
      <c r="B77" s="15" t="s">
        <v>76</v>
      </c>
      <c r="C77" s="11" t="s">
        <v>156</v>
      </c>
      <c r="D77" s="11">
        <v>6</v>
      </c>
      <c r="E77" s="9">
        <v>229.97</v>
      </c>
      <c r="F77" s="23">
        <v>241.47</v>
      </c>
      <c r="G77" s="9">
        <v>245</v>
      </c>
      <c r="H77" s="13"/>
      <c r="I77" s="13"/>
      <c r="J77" s="14">
        <f t="shared" si="7"/>
        <v>238.81333333333336</v>
      </c>
      <c r="K77" s="14">
        <f t="shared" si="8"/>
        <v>7.8593023439318923</v>
      </c>
      <c r="L77" s="14">
        <f t="shared" si="9"/>
        <v>3.2909813845954545</v>
      </c>
      <c r="M77" s="30">
        <f t="shared" si="10"/>
        <v>1379.82</v>
      </c>
      <c r="N77" s="5">
        <f t="shared" si="11"/>
        <v>229.97</v>
      </c>
    </row>
    <row r="78" spans="1:14" ht="45" x14ac:dyDescent="0.25">
      <c r="A78" s="16">
        <v>71</v>
      </c>
      <c r="B78" s="15" t="s">
        <v>77</v>
      </c>
      <c r="C78" s="11" t="s">
        <v>156</v>
      </c>
      <c r="D78" s="11">
        <v>4</v>
      </c>
      <c r="E78" s="9">
        <v>379.42</v>
      </c>
      <c r="F78" s="23">
        <v>387.01</v>
      </c>
      <c r="G78" s="9">
        <v>388</v>
      </c>
      <c r="H78" s="13"/>
      <c r="I78" s="13"/>
      <c r="J78" s="14">
        <f t="shared" si="7"/>
        <v>384.81</v>
      </c>
      <c r="K78" s="14">
        <f t="shared" si="8"/>
        <v>4.6940494245373996</v>
      </c>
      <c r="L78" s="14">
        <f t="shared" si="9"/>
        <v>1.219835613559263</v>
      </c>
      <c r="M78" s="30">
        <f t="shared" si="10"/>
        <v>1517.68</v>
      </c>
      <c r="N78" s="5">
        <f t="shared" si="11"/>
        <v>379.42</v>
      </c>
    </row>
    <row r="79" spans="1:14" ht="45" x14ac:dyDescent="0.25">
      <c r="A79" s="16">
        <v>72</v>
      </c>
      <c r="B79" s="21" t="s">
        <v>78</v>
      </c>
      <c r="C79" s="11" t="s">
        <v>156</v>
      </c>
      <c r="D79" s="11">
        <v>33</v>
      </c>
      <c r="E79" s="9">
        <v>28.67</v>
      </c>
      <c r="F79" s="23">
        <v>28.96</v>
      </c>
      <c r="G79" s="9">
        <v>31.25</v>
      </c>
      <c r="H79" s="13"/>
      <c r="I79" s="13"/>
      <c r="J79" s="14">
        <f t="shared" si="7"/>
        <v>29.626666666666665</v>
      </c>
      <c r="K79" s="14">
        <f t="shared" si="8"/>
        <v>1.4133058173422095</v>
      </c>
      <c r="L79" s="14">
        <f t="shared" si="9"/>
        <v>4.7703841719471525</v>
      </c>
      <c r="M79" s="30">
        <f t="shared" si="10"/>
        <v>946.11</v>
      </c>
      <c r="N79" s="5">
        <f t="shared" si="11"/>
        <v>28.67</v>
      </c>
    </row>
    <row r="80" spans="1:14" ht="45" x14ac:dyDescent="0.25">
      <c r="A80" s="16">
        <v>73</v>
      </c>
      <c r="B80" s="15" t="s">
        <v>79</v>
      </c>
      <c r="C80" s="11" t="s">
        <v>156</v>
      </c>
      <c r="D80" s="11">
        <v>2</v>
      </c>
      <c r="E80" s="9">
        <v>193</v>
      </c>
      <c r="F80" s="23">
        <v>194.55</v>
      </c>
      <c r="G80" s="9">
        <v>195</v>
      </c>
      <c r="H80" s="13"/>
      <c r="I80" s="13"/>
      <c r="J80" s="14">
        <f t="shared" si="7"/>
        <v>194.18333333333331</v>
      </c>
      <c r="K80" s="14">
        <f t="shared" si="8"/>
        <v>1.0492060490358115</v>
      </c>
      <c r="L80" s="14">
        <f t="shared" si="9"/>
        <v>0.5403172512415132</v>
      </c>
      <c r="M80" s="30">
        <f t="shared" si="10"/>
        <v>386</v>
      </c>
      <c r="N80" s="5">
        <f t="shared" si="11"/>
        <v>193</v>
      </c>
    </row>
    <row r="81" spans="1:14" ht="60" x14ac:dyDescent="0.25">
      <c r="A81" s="16">
        <v>74</v>
      </c>
      <c r="B81" s="15" t="s">
        <v>80</v>
      </c>
      <c r="C81" s="11" t="s">
        <v>156</v>
      </c>
      <c r="D81" s="11">
        <v>2</v>
      </c>
      <c r="E81" s="9">
        <v>183</v>
      </c>
      <c r="F81" s="23">
        <v>184.55</v>
      </c>
      <c r="G81" s="9">
        <v>187.55</v>
      </c>
      <c r="H81" s="13"/>
      <c r="I81" s="13"/>
      <c r="J81" s="14">
        <f t="shared" si="7"/>
        <v>185.03333333333333</v>
      </c>
      <c r="K81" s="14">
        <f t="shared" si="8"/>
        <v>2.3131868349386213</v>
      </c>
      <c r="L81" s="14">
        <f t="shared" si="9"/>
        <v>1.250146010595544</v>
      </c>
      <c r="M81" s="30">
        <f t="shared" si="10"/>
        <v>366</v>
      </c>
      <c r="N81" s="5">
        <f t="shared" si="11"/>
        <v>183</v>
      </c>
    </row>
    <row r="82" spans="1:14" ht="30" x14ac:dyDescent="0.25">
      <c r="A82" s="16">
        <v>75</v>
      </c>
      <c r="B82" s="19" t="s">
        <v>176</v>
      </c>
      <c r="C82" s="20" t="s">
        <v>157</v>
      </c>
      <c r="D82" s="11">
        <v>1</v>
      </c>
      <c r="E82" s="9">
        <v>265</v>
      </c>
      <c r="F82" s="23">
        <v>266.55</v>
      </c>
      <c r="G82" s="9">
        <v>268</v>
      </c>
      <c r="H82" s="13"/>
      <c r="I82" s="13"/>
      <c r="J82" s="14">
        <f t="shared" si="7"/>
        <v>266.51666666666665</v>
      </c>
      <c r="K82" s="14">
        <f t="shared" si="8"/>
        <v>1.5002777520623753</v>
      </c>
      <c r="L82" s="14">
        <f t="shared" si="9"/>
        <v>0.56292079997337585</v>
      </c>
      <c r="M82" s="30">
        <f t="shared" si="10"/>
        <v>265</v>
      </c>
      <c r="N82" s="5">
        <f t="shared" si="11"/>
        <v>265</v>
      </c>
    </row>
    <row r="83" spans="1:14" ht="30" x14ac:dyDescent="0.25">
      <c r="A83" s="16">
        <v>76</v>
      </c>
      <c r="B83" s="15" t="s">
        <v>81</v>
      </c>
      <c r="C83" s="11" t="s">
        <v>157</v>
      </c>
      <c r="D83" s="11">
        <v>6</v>
      </c>
      <c r="E83" s="9">
        <v>281.82</v>
      </c>
      <c r="F83" s="23">
        <v>287.45999999999998</v>
      </c>
      <c r="G83" s="9">
        <v>307.18</v>
      </c>
      <c r="H83" s="13"/>
      <c r="I83" s="13"/>
      <c r="J83" s="14">
        <f t="shared" si="7"/>
        <v>292.15333333333336</v>
      </c>
      <c r="K83" s="14">
        <f t="shared" si="8"/>
        <v>13.31551476035882</v>
      </c>
      <c r="L83" s="14">
        <f t="shared" si="9"/>
        <v>4.5577144742574047</v>
      </c>
      <c r="M83" s="30">
        <f t="shared" si="10"/>
        <v>1690.92</v>
      </c>
      <c r="N83" s="5">
        <f t="shared" si="11"/>
        <v>281.82</v>
      </c>
    </row>
    <row r="84" spans="1:14" ht="45" x14ac:dyDescent="0.25">
      <c r="A84" s="16">
        <v>77</v>
      </c>
      <c r="B84" s="19" t="s">
        <v>177</v>
      </c>
      <c r="C84" s="20" t="s">
        <v>157</v>
      </c>
      <c r="D84" s="11">
        <v>1</v>
      </c>
      <c r="E84" s="9">
        <v>717</v>
      </c>
      <c r="F84" s="23">
        <v>720</v>
      </c>
      <c r="G84" s="9">
        <v>735</v>
      </c>
      <c r="H84" s="13"/>
      <c r="I84" s="13"/>
      <c r="J84" s="14">
        <f t="shared" si="7"/>
        <v>724</v>
      </c>
      <c r="K84" s="14">
        <f t="shared" si="8"/>
        <v>9.6436507609929549</v>
      </c>
      <c r="L84" s="14">
        <f t="shared" si="9"/>
        <v>1.3319959614631152</v>
      </c>
      <c r="M84" s="30">
        <f t="shared" si="10"/>
        <v>717</v>
      </c>
      <c r="N84" s="5">
        <f t="shared" si="11"/>
        <v>717</v>
      </c>
    </row>
    <row r="85" spans="1:14" ht="30" x14ac:dyDescent="0.25">
      <c r="A85" s="16">
        <v>78</v>
      </c>
      <c r="B85" s="15" t="s">
        <v>82</v>
      </c>
      <c r="C85" s="11" t="s">
        <v>157</v>
      </c>
      <c r="D85" s="11">
        <v>15</v>
      </c>
      <c r="E85" s="9">
        <v>470.92</v>
      </c>
      <c r="F85" s="23">
        <v>480</v>
      </c>
      <c r="G85" s="9">
        <v>485</v>
      </c>
      <c r="H85" s="13"/>
      <c r="I85" s="13"/>
      <c r="J85" s="14">
        <f t="shared" si="7"/>
        <v>478.64000000000004</v>
      </c>
      <c r="K85" s="14">
        <f t="shared" si="8"/>
        <v>7.1378428113821526</v>
      </c>
      <c r="L85" s="14">
        <f t="shared" si="9"/>
        <v>1.491275867328713</v>
      </c>
      <c r="M85" s="30">
        <f t="shared" si="10"/>
        <v>7063.8</v>
      </c>
      <c r="N85" s="5">
        <f t="shared" si="11"/>
        <v>470.92</v>
      </c>
    </row>
    <row r="86" spans="1:14" ht="30" x14ac:dyDescent="0.25">
      <c r="A86" s="16">
        <v>79</v>
      </c>
      <c r="B86" s="21" t="s">
        <v>83</v>
      </c>
      <c r="C86" s="11" t="s">
        <v>156</v>
      </c>
      <c r="D86" s="11">
        <v>1</v>
      </c>
      <c r="E86" s="9">
        <v>341.6</v>
      </c>
      <c r="F86" s="23">
        <v>358.68</v>
      </c>
      <c r="G86" s="9">
        <v>368.93</v>
      </c>
      <c r="H86" s="13"/>
      <c r="I86" s="13"/>
      <c r="J86" s="14">
        <f t="shared" si="7"/>
        <v>356.40333333333336</v>
      </c>
      <c r="K86" s="14">
        <f t="shared" si="8"/>
        <v>13.806506920047992</v>
      </c>
      <c r="L86" s="14">
        <f t="shared" si="9"/>
        <v>3.8738433759639332</v>
      </c>
      <c r="M86" s="30">
        <f t="shared" si="10"/>
        <v>341.6</v>
      </c>
      <c r="N86" s="5">
        <f t="shared" si="11"/>
        <v>341.6</v>
      </c>
    </row>
    <row r="87" spans="1:14" ht="45" x14ac:dyDescent="0.25">
      <c r="A87" s="16">
        <v>80</v>
      </c>
      <c r="B87" s="15" t="s">
        <v>84</v>
      </c>
      <c r="C87" s="11" t="s">
        <v>156</v>
      </c>
      <c r="D87" s="11">
        <v>2</v>
      </c>
      <c r="E87" s="9">
        <v>238.51</v>
      </c>
      <c r="F87" s="23">
        <v>250.44</v>
      </c>
      <c r="G87" s="9">
        <v>259.98</v>
      </c>
      <c r="H87" s="13"/>
      <c r="I87" s="13"/>
      <c r="J87" s="14">
        <f t="shared" si="7"/>
        <v>249.64333333333335</v>
      </c>
      <c r="K87" s="14">
        <f t="shared" si="8"/>
        <v>10.757148011128862</v>
      </c>
      <c r="L87" s="14">
        <f t="shared" si="9"/>
        <v>4.3090067207064191</v>
      </c>
      <c r="M87" s="30">
        <f t="shared" si="10"/>
        <v>477.02</v>
      </c>
      <c r="N87" s="5">
        <f t="shared" si="11"/>
        <v>238.51</v>
      </c>
    </row>
    <row r="88" spans="1:14" ht="45" x14ac:dyDescent="0.25">
      <c r="A88" s="16">
        <v>81</v>
      </c>
      <c r="B88" s="15" t="s">
        <v>85</v>
      </c>
      <c r="C88" s="11" t="s">
        <v>156</v>
      </c>
      <c r="D88" s="11">
        <v>12</v>
      </c>
      <c r="E88" s="9">
        <v>397.72</v>
      </c>
      <c r="F88" s="23">
        <v>417.61</v>
      </c>
      <c r="G88" s="9">
        <v>433.51</v>
      </c>
      <c r="H88" s="13"/>
      <c r="I88" s="13"/>
      <c r="J88" s="14">
        <f t="shared" si="7"/>
        <v>416.28000000000003</v>
      </c>
      <c r="K88" s="14">
        <f t="shared" si="8"/>
        <v>17.932030002205533</v>
      </c>
      <c r="L88" s="14">
        <f t="shared" si="9"/>
        <v>4.3076847319605873</v>
      </c>
      <c r="M88" s="30">
        <f t="shared" si="10"/>
        <v>4772.6400000000003</v>
      </c>
      <c r="N88" s="5">
        <f t="shared" si="11"/>
        <v>397.72</v>
      </c>
    </row>
    <row r="89" spans="1:14" ht="45" x14ac:dyDescent="0.25">
      <c r="A89" s="16">
        <v>82</v>
      </c>
      <c r="B89" s="15" t="s">
        <v>86</v>
      </c>
      <c r="C89" s="11" t="s">
        <v>156</v>
      </c>
      <c r="D89" s="11">
        <v>4</v>
      </c>
      <c r="E89" s="9">
        <v>244.61</v>
      </c>
      <c r="F89" s="23">
        <v>256.83999999999997</v>
      </c>
      <c r="G89" s="9">
        <v>264.18</v>
      </c>
      <c r="H89" s="13"/>
      <c r="I89" s="13"/>
      <c r="J89" s="14">
        <f t="shared" si="7"/>
        <v>255.21</v>
      </c>
      <c r="K89" s="14">
        <f t="shared" si="8"/>
        <v>9.8862985995770885</v>
      </c>
      <c r="L89" s="14">
        <f t="shared" si="9"/>
        <v>3.8737896632487319</v>
      </c>
      <c r="M89" s="30">
        <f t="shared" si="10"/>
        <v>978.44</v>
      </c>
      <c r="N89" s="5">
        <f t="shared" si="11"/>
        <v>244.61</v>
      </c>
    </row>
    <row r="90" spans="1:14" ht="45" x14ac:dyDescent="0.25">
      <c r="A90" s="16">
        <v>83</v>
      </c>
      <c r="B90" s="24" t="s">
        <v>87</v>
      </c>
      <c r="C90" s="11" t="s">
        <v>157</v>
      </c>
      <c r="D90" s="11">
        <v>1</v>
      </c>
      <c r="E90" s="9">
        <v>1505.48</v>
      </c>
      <c r="F90" s="23">
        <v>1550.64</v>
      </c>
      <c r="G90" s="9">
        <v>1610.86</v>
      </c>
      <c r="H90" s="13"/>
      <c r="I90" s="13"/>
      <c r="J90" s="14">
        <f t="shared" si="7"/>
        <v>1555.6599999999999</v>
      </c>
      <c r="K90" s="14">
        <f t="shared" si="8"/>
        <v>52.869049546970231</v>
      </c>
      <c r="L90" s="14">
        <f t="shared" si="9"/>
        <v>3.3984964289735702</v>
      </c>
      <c r="M90" s="30">
        <f t="shared" si="10"/>
        <v>1505.48</v>
      </c>
      <c r="N90" s="5">
        <f t="shared" si="11"/>
        <v>1505.48</v>
      </c>
    </row>
    <row r="91" spans="1:14" ht="45" x14ac:dyDescent="0.25">
      <c r="A91" s="16">
        <v>84</v>
      </c>
      <c r="B91" s="24" t="s">
        <v>87</v>
      </c>
      <c r="C91" s="11" t="s">
        <v>157</v>
      </c>
      <c r="D91" s="11">
        <v>1</v>
      </c>
      <c r="E91" s="9">
        <v>1506</v>
      </c>
      <c r="F91" s="23">
        <v>1507.88</v>
      </c>
      <c r="G91" s="9">
        <v>1540</v>
      </c>
      <c r="H91" s="13"/>
      <c r="I91" s="13"/>
      <c r="J91" s="14">
        <f t="shared" si="7"/>
        <v>1517.96</v>
      </c>
      <c r="K91" s="14">
        <f t="shared" si="8"/>
        <v>19.110332283871962</v>
      </c>
      <c r="L91" s="14">
        <f t="shared" si="9"/>
        <v>1.2589483440849536</v>
      </c>
      <c r="M91" s="30">
        <f t="shared" si="10"/>
        <v>1506</v>
      </c>
      <c r="N91" s="5">
        <f t="shared" si="11"/>
        <v>1506</v>
      </c>
    </row>
    <row r="92" spans="1:14" ht="45" x14ac:dyDescent="0.25">
      <c r="A92" s="16">
        <v>85</v>
      </c>
      <c r="B92" s="15" t="s">
        <v>88</v>
      </c>
      <c r="C92" s="11" t="s">
        <v>157</v>
      </c>
      <c r="D92" s="11">
        <v>1</v>
      </c>
      <c r="E92" s="9">
        <v>3034.75</v>
      </c>
      <c r="F92" s="23">
        <v>3186.49</v>
      </c>
      <c r="G92" s="9">
        <v>3216.84</v>
      </c>
      <c r="H92" s="13"/>
      <c r="I92" s="13"/>
      <c r="J92" s="14">
        <f t="shared" si="7"/>
        <v>3146.0266666666666</v>
      </c>
      <c r="K92" s="14">
        <f t="shared" si="8"/>
        <v>97.555896968524337</v>
      </c>
      <c r="L92" s="14">
        <f t="shared" si="9"/>
        <v>3.1009240322774656</v>
      </c>
      <c r="M92" s="30">
        <f t="shared" si="10"/>
        <v>3034.75</v>
      </c>
      <c r="N92" s="5">
        <f t="shared" si="11"/>
        <v>3034.75</v>
      </c>
    </row>
    <row r="93" spans="1:14" ht="30" x14ac:dyDescent="0.25">
      <c r="A93" s="16">
        <v>86</v>
      </c>
      <c r="B93" s="15" t="s">
        <v>89</v>
      </c>
      <c r="C93" s="11" t="s">
        <v>157</v>
      </c>
      <c r="D93" s="11">
        <v>2</v>
      </c>
      <c r="E93" s="9">
        <v>1072.99</v>
      </c>
      <c r="F93" s="23">
        <v>1126.6400000000001</v>
      </c>
      <c r="G93" s="9">
        <v>1169.56</v>
      </c>
      <c r="H93" s="13"/>
      <c r="I93" s="13"/>
      <c r="J93" s="14">
        <f t="shared" si="7"/>
        <v>1123.0633333333333</v>
      </c>
      <c r="K93" s="14">
        <f t="shared" si="8"/>
        <v>48.384249847789626</v>
      </c>
      <c r="L93" s="14">
        <f t="shared" si="9"/>
        <v>4.30823876193889</v>
      </c>
      <c r="M93" s="30">
        <f t="shared" si="10"/>
        <v>2145.98</v>
      </c>
      <c r="N93" s="5">
        <f t="shared" si="11"/>
        <v>1072.99</v>
      </c>
    </row>
    <row r="94" spans="1:14" ht="30" x14ac:dyDescent="0.25">
      <c r="A94" s="16">
        <v>87</v>
      </c>
      <c r="B94" s="15" t="s">
        <v>90</v>
      </c>
      <c r="C94" s="11" t="s">
        <v>157</v>
      </c>
      <c r="D94" s="11">
        <v>3</v>
      </c>
      <c r="E94" s="9">
        <v>39.65</v>
      </c>
      <c r="F94" s="23">
        <v>40.049999999999997</v>
      </c>
      <c r="G94" s="9">
        <v>42.82</v>
      </c>
      <c r="H94" s="13"/>
      <c r="I94" s="13"/>
      <c r="J94" s="14">
        <f t="shared" si="7"/>
        <v>40.839999999999996</v>
      </c>
      <c r="K94" s="14">
        <f t="shared" si="8"/>
        <v>1.7263545406433769</v>
      </c>
      <c r="L94" s="14">
        <f t="shared" si="9"/>
        <v>4.2271168967761437</v>
      </c>
      <c r="M94" s="30">
        <f t="shared" si="10"/>
        <v>118.94999999999999</v>
      </c>
      <c r="N94" s="5">
        <f t="shared" si="11"/>
        <v>39.65</v>
      </c>
    </row>
    <row r="95" spans="1:14" ht="30" x14ac:dyDescent="0.25">
      <c r="A95" s="16">
        <v>88</v>
      </c>
      <c r="B95" s="15" t="s">
        <v>91</v>
      </c>
      <c r="C95" s="11" t="s">
        <v>157</v>
      </c>
      <c r="D95" s="11">
        <v>3</v>
      </c>
      <c r="E95" s="9">
        <v>20.74</v>
      </c>
      <c r="F95" s="23">
        <v>21.78</v>
      </c>
      <c r="G95" s="9">
        <v>21.98</v>
      </c>
      <c r="H95" s="13"/>
      <c r="I95" s="13"/>
      <c r="J95" s="14">
        <f t="shared" si="7"/>
        <v>21.5</v>
      </c>
      <c r="K95" s="14">
        <f t="shared" si="8"/>
        <v>0.66573267908373079</v>
      </c>
      <c r="L95" s="14">
        <f t="shared" si="9"/>
        <v>3.0964310655057248</v>
      </c>
      <c r="M95" s="30">
        <f t="shared" si="10"/>
        <v>62.22</v>
      </c>
      <c r="N95" s="5">
        <f t="shared" si="11"/>
        <v>20.74</v>
      </c>
    </row>
    <row r="96" spans="1:14" ht="45" x14ac:dyDescent="0.25">
      <c r="A96" s="16">
        <v>89</v>
      </c>
      <c r="B96" s="15" t="s">
        <v>92</v>
      </c>
      <c r="C96" s="11" t="s">
        <v>157</v>
      </c>
      <c r="D96" s="11">
        <v>2</v>
      </c>
      <c r="E96" s="9">
        <v>250</v>
      </c>
      <c r="F96" s="23">
        <v>255.55</v>
      </c>
      <c r="G96" s="9">
        <v>260</v>
      </c>
      <c r="H96" s="13"/>
      <c r="I96" s="13"/>
      <c r="J96" s="14">
        <f t="shared" si="7"/>
        <v>255.18333333333331</v>
      </c>
      <c r="K96" s="14">
        <f t="shared" si="8"/>
        <v>5.0100731864248589</v>
      </c>
      <c r="L96" s="14">
        <f t="shared" si="9"/>
        <v>1.9633230434686926</v>
      </c>
      <c r="M96" s="30">
        <f t="shared" si="10"/>
        <v>500</v>
      </c>
      <c r="N96" s="5">
        <f t="shared" si="11"/>
        <v>250</v>
      </c>
    </row>
    <row r="97" spans="1:14" ht="45" x14ac:dyDescent="0.25">
      <c r="A97" s="16">
        <v>90</v>
      </c>
      <c r="B97" s="15" t="s">
        <v>93</v>
      </c>
      <c r="C97" s="11" t="s">
        <v>157</v>
      </c>
      <c r="D97" s="11">
        <v>2</v>
      </c>
      <c r="E97" s="9">
        <v>296</v>
      </c>
      <c r="F97" s="23">
        <v>301</v>
      </c>
      <c r="G97" s="9">
        <v>310</v>
      </c>
      <c r="H97" s="13"/>
      <c r="I97" s="13"/>
      <c r="J97" s="14">
        <f t="shared" si="7"/>
        <v>302.33333333333331</v>
      </c>
      <c r="K97" s="14">
        <f t="shared" si="8"/>
        <v>7.0945988845975876</v>
      </c>
      <c r="L97" s="14">
        <f t="shared" si="9"/>
        <v>2.3466148460631495</v>
      </c>
      <c r="M97" s="30">
        <f t="shared" si="10"/>
        <v>592</v>
      </c>
      <c r="N97" s="5">
        <f t="shared" si="11"/>
        <v>296</v>
      </c>
    </row>
    <row r="98" spans="1:14" ht="30" x14ac:dyDescent="0.25">
      <c r="A98" s="16">
        <v>91</v>
      </c>
      <c r="B98" s="15" t="s">
        <v>94</v>
      </c>
      <c r="C98" s="11" t="s">
        <v>156</v>
      </c>
      <c r="D98" s="11">
        <v>10</v>
      </c>
      <c r="E98" s="9">
        <v>292.8</v>
      </c>
      <c r="F98" s="23">
        <v>298.66000000000003</v>
      </c>
      <c r="G98" s="9">
        <v>310.37</v>
      </c>
      <c r="H98" s="13"/>
      <c r="I98" s="13"/>
      <c r="J98" s="14">
        <f t="shared" si="7"/>
        <v>300.61</v>
      </c>
      <c r="K98" s="14">
        <f t="shared" si="8"/>
        <v>8.9458426098383779</v>
      </c>
      <c r="L98" s="14">
        <f t="shared" si="9"/>
        <v>2.9758965469672924</v>
      </c>
      <c r="M98" s="30">
        <f t="shared" si="10"/>
        <v>2928</v>
      </c>
      <c r="N98" s="5">
        <f t="shared" si="11"/>
        <v>292.8</v>
      </c>
    </row>
    <row r="99" spans="1:14" ht="45" x14ac:dyDescent="0.25">
      <c r="A99" s="16">
        <v>92</v>
      </c>
      <c r="B99" s="15" t="s">
        <v>95</v>
      </c>
      <c r="C99" s="11" t="s">
        <v>156</v>
      </c>
      <c r="D99" s="11">
        <v>5</v>
      </c>
      <c r="E99" s="9">
        <v>289.75</v>
      </c>
      <c r="F99" s="23">
        <v>292.64999999999998</v>
      </c>
      <c r="G99" s="9">
        <v>310.02999999999997</v>
      </c>
      <c r="H99" s="13"/>
      <c r="I99" s="13"/>
      <c r="J99" s="14">
        <f t="shared" si="7"/>
        <v>297.47666666666663</v>
      </c>
      <c r="K99" s="14">
        <f t="shared" si="8"/>
        <v>10.967777046117098</v>
      </c>
      <c r="L99" s="14">
        <f t="shared" si="9"/>
        <v>3.6869369181169724</v>
      </c>
      <c r="M99" s="30">
        <f t="shared" si="10"/>
        <v>1448.75</v>
      </c>
      <c r="N99" s="5">
        <f t="shared" si="11"/>
        <v>289.75</v>
      </c>
    </row>
    <row r="100" spans="1:14" ht="30" x14ac:dyDescent="0.25">
      <c r="A100" s="16">
        <v>93</v>
      </c>
      <c r="B100" s="15" t="s">
        <v>96</v>
      </c>
      <c r="C100" s="11" t="s">
        <v>156</v>
      </c>
      <c r="D100" s="11">
        <v>13</v>
      </c>
      <c r="E100" s="9">
        <v>338.55</v>
      </c>
      <c r="F100" s="23">
        <v>355.48</v>
      </c>
      <c r="G100" s="9">
        <v>369.02</v>
      </c>
      <c r="H100" s="13"/>
      <c r="I100" s="13"/>
      <c r="J100" s="14">
        <f t="shared" si="7"/>
        <v>354.34999999999997</v>
      </c>
      <c r="K100" s="14">
        <f t="shared" si="8"/>
        <v>15.266397741445084</v>
      </c>
      <c r="L100" s="14">
        <f t="shared" si="9"/>
        <v>4.308282133891657</v>
      </c>
      <c r="M100" s="30">
        <f t="shared" si="10"/>
        <v>4401.1500000000005</v>
      </c>
      <c r="N100" s="5">
        <f t="shared" si="11"/>
        <v>338.55</v>
      </c>
    </row>
    <row r="101" spans="1:14" ht="45" x14ac:dyDescent="0.25">
      <c r="A101" s="16">
        <v>94</v>
      </c>
      <c r="B101" s="15" t="s">
        <v>97</v>
      </c>
      <c r="C101" s="11" t="s">
        <v>156</v>
      </c>
      <c r="D101" s="11">
        <v>3</v>
      </c>
      <c r="E101" s="9">
        <v>467.26</v>
      </c>
      <c r="F101" s="23">
        <v>490.62</v>
      </c>
      <c r="G101" s="9">
        <v>499.97</v>
      </c>
      <c r="H101" s="13"/>
      <c r="I101" s="13"/>
      <c r="J101" s="14">
        <f t="shared" si="7"/>
        <v>485.95</v>
      </c>
      <c r="K101" s="14">
        <f t="shared" si="8"/>
        <v>16.847631881068644</v>
      </c>
      <c r="L101" s="14">
        <f t="shared" si="9"/>
        <v>3.4669476038828364</v>
      </c>
      <c r="M101" s="30">
        <f t="shared" si="10"/>
        <v>1401.78</v>
      </c>
      <c r="N101" s="5">
        <f t="shared" si="11"/>
        <v>467.26</v>
      </c>
    </row>
    <row r="102" spans="1:14" ht="30" x14ac:dyDescent="0.25">
      <c r="A102" s="16">
        <v>95</v>
      </c>
      <c r="B102" s="21" t="s">
        <v>98</v>
      </c>
      <c r="C102" s="11" t="s">
        <v>156</v>
      </c>
      <c r="D102" s="11">
        <v>4</v>
      </c>
      <c r="E102" s="9">
        <v>421.51</v>
      </c>
      <c r="F102" s="23">
        <v>429.94</v>
      </c>
      <c r="G102" s="9">
        <v>451.02</v>
      </c>
      <c r="H102" s="13"/>
      <c r="I102" s="13"/>
      <c r="J102" s="14">
        <f t="shared" si="7"/>
        <v>434.15666666666669</v>
      </c>
      <c r="K102" s="14">
        <f t="shared" si="8"/>
        <v>15.200172148147967</v>
      </c>
      <c r="L102" s="14">
        <f t="shared" si="9"/>
        <v>3.5010799822217704</v>
      </c>
      <c r="M102" s="30">
        <f t="shared" si="10"/>
        <v>1686.04</v>
      </c>
      <c r="N102" s="5">
        <f t="shared" si="11"/>
        <v>421.51</v>
      </c>
    </row>
    <row r="103" spans="1:14" ht="30" x14ac:dyDescent="0.25">
      <c r="A103" s="16">
        <v>96</v>
      </c>
      <c r="B103" s="15" t="s">
        <v>99</v>
      </c>
      <c r="C103" s="11" t="s">
        <v>156</v>
      </c>
      <c r="D103" s="11">
        <v>5</v>
      </c>
      <c r="E103" s="9">
        <v>334.89</v>
      </c>
      <c r="F103" s="23">
        <v>338.24</v>
      </c>
      <c r="G103" s="9">
        <v>365.03</v>
      </c>
      <c r="H103" s="13"/>
      <c r="I103" s="13"/>
      <c r="J103" s="14">
        <f t="shared" si="7"/>
        <v>346.05333333333328</v>
      </c>
      <c r="K103" s="14">
        <f t="shared" si="8"/>
        <v>16.519413831408574</v>
      </c>
      <c r="L103" s="14">
        <f t="shared" si="9"/>
        <v>4.7736612366326705</v>
      </c>
      <c r="M103" s="30">
        <f t="shared" si="10"/>
        <v>1674.4499999999998</v>
      </c>
      <c r="N103" s="5">
        <f t="shared" si="11"/>
        <v>334.89</v>
      </c>
    </row>
    <row r="104" spans="1:14" ht="45" x14ac:dyDescent="0.25">
      <c r="A104" s="16">
        <v>97</v>
      </c>
      <c r="B104" s="15" t="s">
        <v>100</v>
      </c>
      <c r="C104" s="11" t="s">
        <v>156</v>
      </c>
      <c r="D104" s="11">
        <v>6</v>
      </c>
      <c r="E104" s="9">
        <v>422.73</v>
      </c>
      <c r="F104" s="23">
        <v>431.18</v>
      </c>
      <c r="G104" s="9">
        <v>448.09</v>
      </c>
      <c r="H104" s="13"/>
      <c r="I104" s="13"/>
      <c r="J104" s="14">
        <f t="shared" si="7"/>
        <v>434</v>
      </c>
      <c r="K104" s="14">
        <f t="shared" si="8"/>
        <v>12.913043793002462</v>
      </c>
      <c r="L104" s="14">
        <f t="shared" si="9"/>
        <v>2.9753557126733785</v>
      </c>
      <c r="M104" s="30">
        <f t="shared" si="10"/>
        <v>2536.38</v>
      </c>
      <c r="N104" s="5">
        <f t="shared" si="11"/>
        <v>422.73</v>
      </c>
    </row>
    <row r="105" spans="1:14" ht="30" x14ac:dyDescent="0.25">
      <c r="A105" s="16">
        <v>98</v>
      </c>
      <c r="B105" s="15" t="s">
        <v>178</v>
      </c>
      <c r="C105" s="11" t="s">
        <v>156</v>
      </c>
      <c r="D105" s="11">
        <v>13</v>
      </c>
      <c r="E105" s="9">
        <v>72.59</v>
      </c>
      <c r="F105" s="23">
        <v>76.22</v>
      </c>
      <c r="G105" s="9">
        <v>79.12</v>
      </c>
      <c r="H105" s="13"/>
      <c r="I105" s="13"/>
      <c r="J105" s="14">
        <f t="shared" si="7"/>
        <v>75.976666666666674</v>
      </c>
      <c r="K105" s="14">
        <f t="shared" si="8"/>
        <v>3.2717935957717956</v>
      </c>
      <c r="L105" s="14">
        <f t="shared" si="9"/>
        <v>4.306313687235285</v>
      </c>
      <c r="M105" s="30">
        <f t="shared" si="10"/>
        <v>943.67000000000007</v>
      </c>
      <c r="N105" s="5">
        <f t="shared" si="11"/>
        <v>72.59</v>
      </c>
    </row>
    <row r="106" spans="1:14" ht="30" x14ac:dyDescent="0.25">
      <c r="A106" s="16">
        <v>99</v>
      </c>
      <c r="B106" s="21" t="s">
        <v>101</v>
      </c>
      <c r="C106" s="11" t="s">
        <v>156</v>
      </c>
      <c r="D106" s="11">
        <v>18</v>
      </c>
      <c r="E106" s="9">
        <v>72.59</v>
      </c>
      <c r="F106" s="23">
        <v>76.22</v>
      </c>
      <c r="G106" s="9">
        <v>79.12</v>
      </c>
      <c r="H106" s="13"/>
      <c r="I106" s="13"/>
      <c r="J106" s="14">
        <f t="shared" si="7"/>
        <v>75.976666666666674</v>
      </c>
      <c r="K106" s="14">
        <f t="shared" si="8"/>
        <v>3.2717935957717956</v>
      </c>
      <c r="L106" s="14">
        <f t="shared" si="9"/>
        <v>4.306313687235285</v>
      </c>
      <c r="M106" s="30">
        <f t="shared" si="10"/>
        <v>1306.6200000000001</v>
      </c>
      <c r="N106" s="5">
        <f t="shared" si="11"/>
        <v>72.59</v>
      </c>
    </row>
    <row r="107" spans="1:14" ht="30" x14ac:dyDescent="0.25">
      <c r="A107" s="16">
        <v>100</v>
      </c>
      <c r="B107" s="21" t="s">
        <v>102</v>
      </c>
      <c r="C107" s="11" t="s">
        <v>156</v>
      </c>
      <c r="D107" s="11">
        <v>7</v>
      </c>
      <c r="E107" s="9">
        <v>137.86000000000001</v>
      </c>
      <c r="F107" s="23">
        <v>143.37</v>
      </c>
      <c r="G107" s="9">
        <v>148.88999999999999</v>
      </c>
      <c r="H107" s="13"/>
      <c r="I107" s="13"/>
      <c r="J107" s="14">
        <f t="shared" si="7"/>
        <v>143.37333333333333</v>
      </c>
      <c r="K107" s="14">
        <f t="shared" si="8"/>
        <v>5.5150007555151959</v>
      </c>
      <c r="L107" s="14">
        <f t="shared" si="9"/>
        <v>3.8466014755290585</v>
      </c>
      <c r="M107" s="30">
        <f t="shared" si="10"/>
        <v>965.0200000000001</v>
      </c>
      <c r="N107" s="5">
        <f t="shared" si="11"/>
        <v>137.86000000000001</v>
      </c>
    </row>
    <row r="108" spans="1:14" ht="30" x14ac:dyDescent="0.25">
      <c r="A108" s="16">
        <v>101</v>
      </c>
      <c r="B108" s="15" t="s">
        <v>103</v>
      </c>
      <c r="C108" s="11" t="s">
        <v>156</v>
      </c>
      <c r="D108" s="11">
        <v>3</v>
      </c>
      <c r="E108" s="9">
        <v>129.93</v>
      </c>
      <c r="F108" s="23">
        <v>135.13</v>
      </c>
      <c r="G108" s="9">
        <v>137.72999999999999</v>
      </c>
      <c r="H108" s="13"/>
      <c r="I108" s="13"/>
      <c r="J108" s="14">
        <f t="shared" si="7"/>
        <v>134.26333333333332</v>
      </c>
      <c r="K108" s="14">
        <f t="shared" si="8"/>
        <v>3.971565602295053</v>
      </c>
      <c r="L108" s="14">
        <f t="shared" si="9"/>
        <v>2.958041859749537</v>
      </c>
      <c r="M108" s="30">
        <f t="shared" si="10"/>
        <v>389.79</v>
      </c>
      <c r="N108" s="5">
        <f t="shared" si="11"/>
        <v>129.93</v>
      </c>
    </row>
    <row r="109" spans="1:14" ht="30" x14ac:dyDescent="0.25">
      <c r="A109" s="16">
        <v>102</v>
      </c>
      <c r="B109" s="26" t="s">
        <v>104</v>
      </c>
      <c r="C109" s="27" t="s">
        <v>156</v>
      </c>
      <c r="D109" s="27">
        <v>8</v>
      </c>
      <c r="E109" s="9">
        <v>224.48</v>
      </c>
      <c r="F109" s="23">
        <v>226.72</v>
      </c>
      <c r="G109" s="9">
        <v>242.44</v>
      </c>
      <c r="H109" s="13"/>
      <c r="I109" s="13"/>
      <c r="J109" s="14">
        <f t="shared" si="7"/>
        <v>231.21333333333334</v>
      </c>
      <c r="K109" s="14">
        <f t="shared" si="8"/>
        <v>9.7868755654362634</v>
      </c>
      <c r="L109" s="14">
        <f t="shared" si="9"/>
        <v>4.2328335586628203</v>
      </c>
      <c r="M109" s="30">
        <f t="shared" si="10"/>
        <v>1795.84</v>
      </c>
      <c r="N109" s="5">
        <f t="shared" si="11"/>
        <v>224.48</v>
      </c>
    </row>
    <row r="110" spans="1:14" ht="30" x14ac:dyDescent="0.25">
      <c r="A110" s="16">
        <v>103</v>
      </c>
      <c r="B110" s="15" t="s">
        <v>105</v>
      </c>
      <c r="C110" s="11" t="s">
        <v>156</v>
      </c>
      <c r="D110" s="11">
        <v>3</v>
      </c>
      <c r="E110" s="9">
        <v>563.64</v>
      </c>
      <c r="F110" s="23">
        <v>569.28</v>
      </c>
      <c r="G110" s="9">
        <v>597.46</v>
      </c>
      <c r="H110" s="13"/>
      <c r="I110" s="13"/>
      <c r="J110" s="14">
        <f t="shared" si="7"/>
        <v>576.79333333333341</v>
      </c>
      <c r="K110" s="14">
        <f t="shared" si="8"/>
        <v>18.11865705104367</v>
      </c>
      <c r="L110" s="14">
        <f t="shared" si="9"/>
        <v>3.1412736597239337</v>
      </c>
      <c r="M110" s="30">
        <f t="shared" si="10"/>
        <v>1690.92</v>
      </c>
      <c r="N110" s="5">
        <f t="shared" si="11"/>
        <v>563.64</v>
      </c>
    </row>
    <row r="111" spans="1:14" ht="30" x14ac:dyDescent="0.25">
      <c r="A111" s="16">
        <v>104</v>
      </c>
      <c r="B111" s="21" t="s">
        <v>106</v>
      </c>
      <c r="C111" s="11" t="s">
        <v>156</v>
      </c>
      <c r="D111" s="11">
        <v>8</v>
      </c>
      <c r="E111" s="9">
        <v>445.91</v>
      </c>
      <c r="F111" s="23">
        <v>454.83</v>
      </c>
      <c r="G111" s="9">
        <v>486.04</v>
      </c>
      <c r="H111" s="13"/>
      <c r="I111" s="13"/>
      <c r="J111" s="14">
        <f t="shared" si="7"/>
        <v>462.26</v>
      </c>
      <c r="K111" s="14">
        <f t="shared" si="8"/>
        <v>21.071494963575798</v>
      </c>
      <c r="L111" s="14">
        <f t="shared" si="9"/>
        <v>4.5583643325348939</v>
      </c>
      <c r="M111" s="30">
        <f t="shared" si="10"/>
        <v>3567.28</v>
      </c>
      <c r="N111" s="5">
        <f t="shared" si="11"/>
        <v>445.91</v>
      </c>
    </row>
    <row r="112" spans="1:14" ht="30" x14ac:dyDescent="0.25">
      <c r="A112" s="16">
        <v>105</v>
      </c>
      <c r="B112" s="15" t="s">
        <v>107</v>
      </c>
      <c r="C112" s="11" t="s">
        <v>156</v>
      </c>
      <c r="D112" s="11">
        <v>8</v>
      </c>
      <c r="E112" s="9">
        <v>714.92</v>
      </c>
      <c r="F112" s="23">
        <v>743.52</v>
      </c>
      <c r="G112" s="9">
        <v>779.26</v>
      </c>
      <c r="H112" s="13"/>
      <c r="I112" s="13"/>
      <c r="J112" s="14">
        <f t="shared" si="7"/>
        <v>745.9</v>
      </c>
      <c r="K112" s="14">
        <f t="shared" si="8"/>
        <v>32.23596128549606</v>
      </c>
      <c r="L112" s="14">
        <f t="shared" si="9"/>
        <v>4.3217537586132266</v>
      </c>
      <c r="M112" s="30">
        <f t="shared" si="10"/>
        <v>5719.36</v>
      </c>
      <c r="N112" s="5">
        <f t="shared" si="11"/>
        <v>714.92</v>
      </c>
    </row>
    <row r="113" spans="1:14" ht="45" x14ac:dyDescent="0.25">
      <c r="A113" s="16">
        <v>106</v>
      </c>
      <c r="B113" s="15" t="s">
        <v>108</v>
      </c>
      <c r="C113" s="11" t="s">
        <v>156</v>
      </c>
      <c r="D113" s="11">
        <v>6</v>
      </c>
      <c r="E113" s="9">
        <v>637.45000000000005</v>
      </c>
      <c r="F113" s="23">
        <v>656.57</v>
      </c>
      <c r="G113" s="9">
        <v>688.45</v>
      </c>
      <c r="H113" s="13"/>
      <c r="I113" s="13"/>
      <c r="J113" s="14">
        <f t="shared" si="7"/>
        <v>660.82333333333338</v>
      </c>
      <c r="K113" s="14">
        <f t="shared" si="8"/>
        <v>25.764668314056234</v>
      </c>
      <c r="L113" s="14">
        <f t="shared" si="9"/>
        <v>3.8988738766371593</v>
      </c>
      <c r="M113" s="30">
        <f t="shared" si="10"/>
        <v>3824.7000000000003</v>
      </c>
      <c r="N113" s="5">
        <f t="shared" si="11"/>
        <v>637.45000000000005</v>
      </c>
    </row>
    <row r="114" spans="1:14" ht="45" x14ac:dyDescent="0.25">
      <c r="A114" s="16">
        <v>107</v>
      </c>
      <c r="B114" s="15" t="s">
        <v>109</v>
      </c>
      <c r="C114" s="11" t="s">
        <v>156</v>
      </c>
      <c r="D114" s="11">
        <v>43</v>
      </c>
      <c r="E114" s="9">
        <v>476.41</v>
      </c>
      <c r="F114" s="23">
        <v>485.94</v>
      </c>
      <c r="G114" s="9">
        <v>514.52</v>
      </c>
      <c r="H114" s="13"/>
      <c r="I114" s="13"/>
      <c r="J114" s="14">
        <f t="shared" si="7"/>
        <v>492.28999999999996</v>
      </c>
      <c r="K114" s="14">
        <f t="shared" si="8"/>
        <v>19.832672538011593</v>
      </c>
      <c r="L114" s="14">
        <f t="shared" si="9"/>
        <v>4.0286563891225891</v>
      </c>
      <c r="M114" s="30">
        <f t="shared" si="10"/>
        <v>20485.63</v>
      </c>
      <c r="N114" s="5">
        <f t="shared" si="11"/>
        <v>476.41</v>
      </c>
    </row>
    <row r="115" spans="1:14" ht="60" x14ac:dyDescent="0.25">
      <c r="A115" s="16">
        <v>108</v>
      </c>
      <c r="B115" s="15" t="s">
        <v>110</v>
      </c>
      <c r="C115" s="11" t="s">
        <v>156</v>
      </c>
      <c r="D115" s="11">
        <v>3</v>
      </c>
      <c r="E115" s="9">
        <v>588.65</v>
      </c>
      <c r="F115" s="23">
        <v>600.41999999999996</v>
      </c>
      <c r="G115" s="9">
        <v>635.74</v>
      </c>
      <c r="H115" s="13"/>
      <c r="I115" s="13"/>
      <c r="J115" s="14">
        <f t="shared" si="7"/>
        <v>608.27</v>
      </c>
      <c r="K115" s="14">
        <f t="shared" si="8"/>
        <v>24.506813338335139</v>
      </c>
      <c r="L115" s="14">
        <f t="shared" si="9"/>
        <v>4.02893671204155</v>
      </c>
      <c r="M115" s="30">
        <f t="shared" si="10"/>
        <v>1765.9499999999998</v>
      </c>
      <c r="N115" s="5">
        <f t="shared" si="11"/>
        <v>588.65</v>
      </c>
    </row>
    <row r="116" spans="1:14" ht="60" x14ac:dyDescent="0.25">
      <c r="A116" s="16">
        <v>109</v>
      </c>
      <c r="B116" s="15" t="s">
        <v>179</v>
      </c>
      <c r="C116" s="11" t="s">
        <v>157</v>
      </c>
      <c r="D116" s="11">
        <v>2</v>
      </c>
      <c r="E116" s="9">
        <v>198.3</v>
      </c>
      <c r="F116" s="23">
        <v>200.55</v>
      </c>
      <c r="G116" s="9">
        <v>210</v>
      </c>
      <c r="H116" s="13"/>
      <c r="I116" s="13"/>
      <c r="J116" s="14">
        <f t="shared" si="7"/>
        <v>202.95000000000002</v>
      </c>
      <c r="K116" s="14">
        <f t="shared" si="8"/>
        <v>6.2082606259724562</v>
      </c>
      <c r="L116" s="14">
        <f t="shared" si="9"/>
        <v>3.059009916714686</v>
      </c>
      <c r="M116" s="30">
        <f t="shared" si="10"/>
        <v>396.6</v>
      </c>
      <c r="N116" s="5">
        <f t="shared" si="11"/>
        <v>198.3</v>
      </c>
    </row>
    <row r="117" spans="1:14" ht="30" x14ac:dyDescent="0.25">
      <c r="A117" s="16">
        <v>110</v>
      </c>
      <c r="B117" s="15" t="s">
        <v>180</v>
      </c>
      <c r="C117" s="11" t="s">
        <v>156</v>
      </c>
      <c r="D117" s="11">
        <v>4</v>
      </c>
      <c r="E117" s="9">
        <v>750.91</v>
      </c>
      <c r="F117" s="23">
        <v>780.95</v>
      </c>
      <c r="G117" s="9">
        <v>810.98</v>
      </c>
      <c r="H117" s="13"/>
      <c r="I117" s="13"/>
      <c r="J117" s="14">
        <f t="shared" si="7"/>
        <v>780.94666666666672</v>
      </c>
      <c r="K117" s="14">
        <f t="shared" si="8"/>
        <v>30.035000138727067</v>
      </c>
      <c r="L117" s="14">
        <f t="shared" si="9"/>
        <v>3.8459732809829608</v>
      </c>
      <c r="M117" s="30">
        <f t="shared" si="10"/>
        <v>3003.64</v>
      </c>
      <c r="N117" s="5">
        <f t="shared" si="11"/>
        <v>750.91</v>
      </c>
    </row>
    <row r="118" spans="1:14" ht="30" x14ac:dyDescent="0.25">
      <c r="A118" s="16">
        <v>111</v>
      </c>
      <c r="B118" s="21" t="s">
        <v>111</v>
      </c>
      <c r="C118" s="11" t="s">
        <v>154</v>
      </c>
      <c r="D118" s="11">
        <v>4</v>
      </c>
      <c r="E118" s="9">
        <v>199.47</v>
      </c>
      <c r="F118" s="23">
        <v>203.46</v>
      </c>
      <c r="G118" s="9">
        <v>215.43</v>
      </c>
      <c r="H118" s="13"/>
      <c r="I118" s="13"/>
      <c r="J118" s="14">
        <f t="shared" si="7"/>
        <v>206.12</v>
      </c>
      <c r="K118" s="14">
        <f t="shared" si="8"/>
        <v>8.3058473378698725</v>
      </c>
      <c r="L118" s="14">
        <f t="shared" si="9"/>
        <v>4.0296173771928352</v>
      </c>
      <c r="M118" s="30">
        <f t="shared" si="10"/>
        <v>797.88</v>
      </c>
      <c r="N118" s="5">
        <f t="shared" si="11"/>
        <v>199.47</v>
      </c>
    </row>
    <row r="119" spans="1:14" ht="45" x14ac:dyDescent="0.25">
      <c r="A119" s="16">
        <v>112</v>
      </c>
      <c r="B119" s="15" t="s">
        <v>112</v>
      </c>
      <c r="C119" s="11" t="s">
        <v>158</v>
      </c>
      <c r="D119" s="11">
        <v>2</v>
      </c>
      <c r="E119" s="9">
        <v>1145.58</v>
      </c>
      <c r="F119" s="23">
        <v>1157.04</v>
      </c>
      <c r="G119" s="9">
        <v>1214.31</v>
      </c>
      <c r="H119" s="13"/>
      <c r="I119" s="13"/>
      <c r="J119" s="14">
        <f t="shared" si="7"/>
        <v>1172.31</v>
      </c>
      <c r="K119" s="14">
        <f t="shared" si="8"/>
        <v>36.821636302587102</v>
      </c>
      <c r="L119" s="14">
        <f t="shared" si="9"/>
        <v>3.1409470449443497</v>
      </c>
      <c r="M119" s="30">
        <f t="shared" si="10"/>
        <v>2291.16</v>
      </c>
      <c r="N119" s="5">
        <f t="shared" si="11"/>
        <v>1145.58</v>
      </c>
    </row>
    <row r="120" spans="1:14" ht="45" x14ac:dyDescent="0.25">
      <c r="A120" s="16">
        <v>113</v>
      </c>
      <c r="B120" s="15" t="s">
        <v>113</v>
      </c>
      <c r="C120" s="11" t="s">
        <v>158</v>
      </c>
      <c r="D120" s="11">
        <v>2</v>
      </c>
      <c r="E120" s="9">
        <v>1746.43</v>
      </c>
      <c r="F120" s="23">
        <v>1833.75</v>
      </c>
      <c r="G120" s="9">
        <v>1886.14</v>
      </c>
      <c r="H120" s="13"/>
      <c r="I120" s="13"/>
      <c r="J120" s="14">
        <f t="shared" si="7"/>
        <v>1822.1066666666668</v>
      </c>
      <c r="K120" s="14">
        <f t="shared" si="8"/>
        <v>70.579008446799079</v>
      </c>
      <c r="L120" s="14">
        <f t="shared" si="9"/>
        <v>3.8734839039865436</v>
      </c>
      <c r="M120" s="30">
        <f t="shared" si="10"/>
        <v>3492.86</v>
      </c>
      <c r="N120" s="5">
        <f t="shared" si="11"/>
        <v>1746.43</v>
      </c>
    </row>
    <row r="121" spans="1:14" ht="45" x14ac:dyDescent="0.25">
      <c r="A121" s="16">
        <v>114</v>
      </c>
      <c r="B121" s="15" t="s">
        <v>114</v>
      </c>
      <c r="C121" s="11" t="s">
        <v>158</v>
      </c>
      <c r="D121" s="11">
        <v>2</v>
      </c>
      <c r="E121" s="9">
        <v>2087.42</v>
      </c>
      <c r="F121" s="23">
        <v>2191.79</v>
      </c>
      <c r="G121" s="9">
        <v>2275.29</v>
      </c>
      <c r="H121" s="13"/>
      <c r="I121" s="13"/>
      <c r="J121" s="14">
        <f t="shared" si="7"/>
        <v>2184.8333333333335</v>
      </c>
      <c r="K121" s="14">
        <f t="shared" si="8"/>
        <v>94.128001324437591</v>
      </c>
      <c r="L121" s="14">
        <f t="shared" si="9"/>
        <v>4.3082463036587502</v>
      </c>
      <c r="M121" s="30">
        <f t="shared" si="10"/>
        <v>4174.84</v>
      </c>
      <c r="N121" s="5">
        <f t="shared" si="11"/>
        <v>2087.42</v>
      </c>
    </row>
    <row r="122" spans="1:14" ht="30" x14ac:dyDescent="0.25">
      <c r="A122" s="16">
        <v>115</v>
      </c>
      <c r="B122" s="15" t="s">
        <v>115</v>
      </c>
      <c r="C122" s="11" t="s">
        <v>157</v>
      </c>
      <c r="D122" s="11">
        <v>1</v>
      </c>
      <c r="E122" s="9">
        <v>218.99</v>
      </c>
      <c r="F122" s="23">
        <v>227.75</v>
      </c>
      <c r="G122" s="9">
        <v>238.7</v>
      </c>
      <c r="H122" s="13"/>
      <c r="I122" s="13"/>
      <c r="J122" s="14">
        <f t="shared" si="7"/>
        <v>228.48000000000002</v>
      </c>
      <c r="K122" s="14">
        <f t="shared" si="8"/>
        <v>9.8752569586821295</v>
      </c>
      <c r="L122" s="14">
        <f t="shared" si="9"/>
        <v>4.3221537809358059</v>
      </c>
      <c r="M122" s="30">
        <f t="shared" si="10"/>
        <v>218.99</v>
      </c>
      <c r="N122" s="5">
        <f t="shared" si="11"/>
        <v>218.99</v>
      </c>
    </row>
    <row r="123" spans="1:14" ht="45" x14ac:dyDescent="0.25">
      <c r="A123" s="16">
        <v>116</v>
      </c>
      <c r="B123" s="15" t="s">
        <v>116</v>
      </c>
      <c r="C123" s="11" t="s">
        <v>156</v>
      </c>
      <c r="D123" s="11">
        <v>10</v>
      </c>
      <c r="E123" s="9">
        <v>208.62</v>
      </c>
      <c r="F123" s="23">
        <v>212.79</v>
      </c>
      <c r="G123" s="9">
        <v>227.4</v>
      </c>
      <c r="H123" s="13"/>
      <c r="I123" s="13"/>
      <c r="J123" s="14">
        <f t="shared" si="7"/>
        <v>216.26999999999998</v>
      </c>
      <c r="K123" s="14">
        <f t="shared" si="8"/>
        <v>9.8617898983906596</v>
      </c>
      <c r="L123" s="14">
        <f t="shared" si="9"/>
        <v>4.559943542049596</v>
      </c>
      <c r="M123" s="30">
        <f t="shared" si="10"/>
        <v>2086.1999999999998</v>
      </c>
      <c r="N123" s="5">
        <f t="shared" si="11"/>
        <v>208.62</v>
      </c>
    </row>
    <row r="124" spans="1:14" ht="45" x14ac:dyDescent="0.25">
      <c r="A124" s="16">
        <v>117</v>
      </c>
      <c r="B124" s="21" t="s">
        <v>117</v>
      </c>
      <c r="C124" s="11" t="s">
        <v>156</v>
      </c>
      <c r="D124" s="11">
        <v>19</v>
      </c>
      <c r="E124" s="9">
        <v>189.71</v>
      </c>
      <c r="F124" s="23">
        <v>199.2</v>
      </c>
      <c r="G124" s="9">
        <v>206.78</v>
      </c>
      <c r="H124" s="13"/>
      <c r="I124" s="13"/>
      <c r="J124" s="14">
        <f t="shared" si="7"/>
        <v>198.5633333333333</v>
      </c>
      <c r="K124" s="14">
        <f t="shared" si="8"/>
        <v>8.5527909674756621</v>
      </c>
      <c r="L124" s="14">
        <f t="shared" si="9"/>
        <v>4.3073365177234786</v>
      </c>
      <c r="M124" s="30">
        <f t="shared" si="10"/>
        <v>3604.4900000000002</v>
      </c>
      <c r="N124" s="5">
        <f t="shared" si="11"/>
        <v>189.71</v>
      </c>
    </row>
    <row r="125" spans="1:14" ht="45" x14ac:dyDescent="0.25">
      <c r="A125" s="16">
        <v>118</v>
      </c>
      <c r="B125" s="19" t="s">
        <v>181</v>
      </c>
      <c r="C125" s="20" t="s">
        <v>156</v>
      </c>
      <c r="D125" s="11">
        <v>12</v>
      </c>
      <c r="E125" s="9">
        <v>177</v>
      </c>
      <c r="F125" s="23">
        <v>189</v>
      </c>
      <c r="G125" s="9">
        <v>190</v>
      </c>
      <c r="H125" s="13"/>
      <c r="I125" s="13"/>
      <c r="J125" s="14">
        <f t="shared" si="7"/>
        <v>185.33333333333334</v>
      </c>
      <c r="K125" s="14">
        <f t="shared" si="8"/>
        <v>7.2341781380702344</v>
      </c>
      <c r="L125" s="14">
        <f t="shared" si="9"/>
        <v>3.9033335277357377</v>
      </c>
      <c r="M125" s="30">
        <f t="shared" si="10"/>
        <v>2124</v>
      </c>
      <c r="N125" s="5">
        <f t="shared" si="11"/>
        <v>177</v>
      </c>
    </row>
    <row r="126" spans="1:14" ht="45" x14ac:dyDescent="0.25">
      <c r="A126" s="16">
        <v>119</v>
      </c>
      <c r="B126" s="21" t="s">
        <v>118</v>
      </c>
      <c r="C126" s="11" t="s">
        <v>156</v>
      </c>
      <c r="D126" s="11">
        <v>52</v>
      </c>
      <c r="E126" s="9">
        <v>115.9</v>
      </c>
      <c r="F126" s="23">
        <v>118.22</v>
      </c>
      <c r="G126" s="9">
        <v>126.33</v>
      </c>
      <c r="H126" s="13"/>
      <c r="I126" s="13"/>
      <c r="J126" s="14">
        <f t="shared" si="7"/>
        <v>120.14999999999999</v>
      </c>
      <c r="K126" s="14">
        <f t="shared" si="8"/>
        <v>5.4763034977984892</v>
      </c>
      <c r="L126" s="14">
        <f t="shared" si="9"/>
        <v>4.5578888870565875</v>
      </c>
      <c r="M126" s="30">
        <f t="shared" si="10"/>
        <v>6026.8</v>
      </c>
      <c r="N126" s="5">
        <f t="shared" si="11"/>
        <v>115.9</v>
      </c>
    </row>
    <row r="127" spans="1:14" ht="45" x14ac:dyDescent="0.25">
      <c r="A127" s="16">
        <v>120</v>
      </c>
      <c r="B127" s="15" t="s">
        <v>118</v>
      </c>
      <c r="C127" s="11" t="s">
        <v>156</v>
      </c>
      <c r="D127" s="11">
        <v>12</v>
      </c>
      <c r="E127" s="9">
        <v>108</v>
      </c>
      <c r="F127" s="23">
        <v>109</v>
      </c>
      <c r="G127" s="9">
        <v>115.53</v>
      </c>
      <c r="H127" s="13"/>
      <c r="I127" s="13"/>
      <c r="J127" s="14">
        <f t="shared" si="7"/>
        <v>110.84333333333332</v>
      </c>
      <c r="K127" s="14">
        <f t="shared" si="8"/>
        <v>4.08945391627456</v>
      </c>
      <c r="L127" s="14">
        <f t="shared" si="9"/>
        <v>3.6893999785955192</v>
      </c>
      <c r="M127" s="30">
        <f t="shared" si="10"/>
        <v>1296</v>
      </c>
      <c r="N127" s="5">
        <f t="shared" si="11"/>
        <v>108</v>
      </c>
    </row>
    <row r="128" spans="1:14" ht="45" x14ac:dyDescent="0.25">
      <c r="A128" s="16">
        <v>121</v>
      </c>
      <c r="B128" s="15" t="s">
        <v>119</v>
      </c>
      <c r="C128" s="11" t="s">
        <v>156</v>
      </c>
      <c r="D128" s="11">
        <v>16</v>
      </c>
      <c r="E128" s="9">
        <v>150.66999999999999</v>
      </c>
      <c r="F128" s="23">
        <v>155.19</v>
      </c>
      <c r="G128" s="9">
        <v>159.71</v>
      </c>
      <c r="H128" s="13"/>
      <c r="I128" s="13"/>
      <c r="J128" s="14">
        <f t="shared" si="7"/>
        <v>155.19000000000003</v>
      </c>
      <c r="K128" s="14">
        <f t="shared" si="8"/>
        <v>4.5200000000000102</v>
      </c>
      <c r="L128" s="14">
        <f t="shared" si="9"/>
        <v>2.9125587988916872</v>
      </c>
      <c r="M128" s="30">
        <f t="shared" si="10"/>
        <v>2410.7199999999998</v>
      </c>
      <c r="N128" s="5">
        <f t="shared" si="11"/>
        <v>150.66999999999999</v>
      </c>
    </row>
    <row r="129" spans="1:14" ht="75" x14ac:dyDescent="0.25">
      <c r="A129" s="16">
        <v>122</v>
      </c>
      <c r="B129" s="19" t="s">
        <v>182</v>
      </c>
      <c r="C129" s="20" t="s">
        <v>156</v>
      </c>
      <c r="D129" s="11">
        <v>12</v>
      </c>
      <c r="E129" s="9">
        <v>70</v>
      </c>
      <c r="F129" s="23">
        <v>72</v>
      </c>
      <c r="G129" s="9">
        <v>73</v>
      </c>
      <c r="H129" s="13"/>
      <c r="I129" s="13"/>
      <c r="J129" s="14">
        <f t="shared" si="7"/>
        <v>71.666666666666671</v>
      </c>
      <c r="K129" s="14">
        <f t="shared" si="8"/>
        <v>1.5275252316519468</v>
      </c>
      <c r="L129" s="14">
        <f t="shared" si="9"/>
        <v>2.1314305557934139</v>
      </c>
      <c r="M129" s="30">
        <f t="shared" si="10"/>
        <v>840</v>
      </c>
      <c r="N129" s="5">
        <f t="shared" si="11"/>
        <v>70</v>
      </c>
    </row>
    <row r="130" spans="1:14" ht="45" x14ac:dyDescent="0.25">
      <c r="A130" s="16">
        <v>123</v>
      </c>
      <c r="B130" s="15" t="s">
        <v>120</v>
      </c>
      <c r="C130" s="11" t="s">
        <v>156</v>
      </c>
      <c r="D130" s="11">
        <v>24</v>
      </c>
      <c r="E130" s="9">
        <v>50.8</v>
      </c>
      <c r="F130" s="23">
        <v>55.25</v>
      </c>
      <c r="G130" s="9">
        <v>60</v>
      </c>
      <c r="H130" s="13"/>
      <c r="I130" s="13"/>
      <c r="J130" s="14">
        <f t="shared" si="7"/>
        <v>55.35</v>
      </c>
      <c r="K130" s="14">
        <f t="shared" si="8"/>
        <v>4.6008151451672141</v>
      </c>
      <c r="L130" s="14">
        <f t="shared" si="9"/>
        <v>8.3122224844936117</v>
      </c>
      <c r="M130" s="30">
        <f t="shared" si="10"/>
        <v>1219.1999999999998</v>
      </c>
      <c r="N130" s="5">
        <f t="shared" si="11"/>
        <v>50.8</v>
      </c>
    </row>
    <row r="131" spans="1:14" ht="45" x14ac:dyDescent="0.25">
      <c r="A131" s="16">
        <v>124</v>
      </c>
      <c r="B131" s="15" t="s">
        <v>121</v>
      </c>
      <c r="C131" s="11" t="s">
        <v>156</v>
      </c>
      <c r="D131" s="11">
        <v>23</v>
      </c>
      <c r="E131" s="9">
        <v>64.05</v>
      </c>
      <c r="F131" s="23">
        <v>67.25</v>
      </c>
      <c r="G131" s="9">
        <v>69.17</v>
      </c>
      <c r="H131" s="13"/>
      <c r="I131" s="13"/>
      <c r="J131" s="14">
        <f t="shared" si="7"/>
        <v>66.823333333333338</v>
      </c>
      <c r="K131" s="14">
        <f t="shared" si="8"/>
        <v>2.5865292059695255</v>
      </c>
      <c r="L131" s="14">
        <f t="shared" si="9"/>
        <v>3.870697669431125</v>
      </c>
      <c r="M131" s="30">
        <f t="shared" si="10"/>
        <v>1473.1499999999999</v>
      </c>
      <c r="N131" s="5">
        <f t="shared" si="11"/>
        <v>64.05</v>
      </c>
    </row>
    <row r="132" spans="1:14" ht="75" x14ac:dyDescent="0.25">
      <c r="A132" s="16">
        <v>125</v>
      </c>
      <c r="B132" s="19" t="s">
        <v>183</v>
      </c>
      <c r="C132" s="20" t="s">
        <v>156</v>
      </c>
      <c r="D132" s="11">
        <v>12</v>
      </c>
      <c r="E132" s="9">
        <v>50</v>
      </c>
      <c r="F132" s="23">
        <v>52.5</v>
      </c>
      <c r="G132" s="9">
        <v>53</v>
      </c>
      <c r="H132" s="13"/>
      <c r="I132" s="13"/>
      <c r="J132" s="14">
        <f t="shared" si="7"/>
        <v>51.833333333333336</v>
      </c>
      <c r="K132" s="14">
        <f t="shared" si="8"/>
        <v>1.607275126832159</v>
      </c>
      <c r="L132" s="14">
        <f t="shared" si="9"/>
        <v>3.1008523347244221</v>
      </c>
      <c r="M132" s="30">
        <f t="shared" si="10"/>
        <v>600</v>
      </c>
      <c r="N132" s="5">
        <f t="shared" si="11"/>
        <v>50</v>
      </c>
    </row>
    <row r="133" spans="1:14" ht="45" x14ac:dyDescent="0.25">
      <c r="A133" s="16">
        <v>126</v>
      </c>
      <c r="B133" s="15" t="s">
        <v>122</v>
      </c>
      <c r="C133" s="11" t="s">
        <v>156</v>
      </c>
      <c r="D133" s="11">
        <v>5</v>
      </c>
      <c r="E133" s="9">
        <v>278.77</v>
      </c>
      <c r="F133" s="23">
        <v>295.66000000000003</v>
      </c>
      <c r="G133" s="9">
        <v>295.5</v>
      </c>
      <c r="H133" s="13"/>
      <c r="I133" s="13"/>
      <c r="J133" s="14">
        <f t="shared" si="7"/>
        <v>289.97666666666669</v>
      </c>
      <c r="K133" s="14">
        <f t="shared" si="8"/>
        <v>9.7055877376557511</v>
      </c>
      <c r="L133" s="14">
        <f t="shared" si="9"/>
        <v>3.347023693051999</v>
      </c>
      <c r="M133" s="30">
        <f t="shared" si="10"/>
        <v>1393.85</v>
      </c>
      <c r="N133" s="5">
        <f t="shared" si="11"/>
        <v>278.77</v>
      </c>
    </row>
    <row r="134" spans="1:14" ht="30" x14ac:dyDescent="0.25">
      <c r="A134" s="16">
        <v>127</v>
      </c>
      <c r="B134" s="15" t="s">
        <v>123</v>
      </c>
      <c r="C134" s="11" t="s">
        <v>156</v>
      </c>
      <c r="D134" s="11">
        <v>20</v>
      </c>
      <c r="E134" s="9">
        <v>33.799999999999997</v>
      </c>
      <c r="F134" s="23">
        <v>38.799999999999997</v>
      </c>
      <c r="G134" s="9">
        <v>39.89</v>
      </c>
      <c r="H134" s="13"/>
      <c r="I134" s="13"/>
      <c r="J134" s="14">
        <f t="shared" si="7"/>
        <v>37.496666666666663</v>
      </c>
      <c r="K134" s="14">
        <f t="shared" si="8"/>
        <v>3.2474656785458627</v>
      </c>
      <c r="L134" s="14">
        <f t="shared" si="9"/>
        <v>8.6606783141946746</v>
      </c>
      <c r="M134" s="30">
        <f t="shared" si="10"/>
        <v>676</v>
      </c>
      <c r="N134" s="5">
        <f t="shared" si="11"/>
        <v>33.799999999999997</v>
      </c>
    </row>
    <row r="135" spans="1:14" ht="30" x14ac:dyDescent="0.25">
      <c r="A135" s="16">
        <v>128</v>
      </c>
      <c r="B135" s="15" t="s">
        <v>123</v>
      </c>
      <c r="C135" s="11" t="s">
        <v>157</v>
      </c>
      <c r="D135" s="11">
        <v>44</v>
      </c>
      <c r="E135" s="9">
        <v>37.82</v>
      </c>
      <c r="F135" s="23">
        <v>39.82</v>
      </c>
      <c r="G135" s="9">
        <v>40.090000000000003</v>
      </c>
      <c r="H135" s="13"/>
      <c r="I135" s="13"/>
      <c r="J135" s="14">
        <f t="shared" si="7"/>
        <v>39.243333333333332</v>
      </c>
      <c r="K135" s="14">
        <f t="shared" si="8"/>
        <v>1.2400134407873715</v>
      </c>
      <c r="L135" s="14">
        <f t="shared" si="9"/>
        <v>3.1598066103475029</v>
      </c>
      <c r="M135" s="30">
        <f t="shared" si="10"/>
        <v>1664.08</v>
      </c>
      <c r="N135" s="5">
        <f t="shared" si="11"/>
        <v>37.82</v>
      </c>
    </row>
    <row r="136" spans="1:14" ht="45" x14ac:dyDescent="0.25">
      <c r="A136" s="16">
        <v>129</v>
      </c>
      <c r="B136" s="15" t="s">
        <v>124</v>
      </c>
      <c r="C136" s="11" t="s">
        <v>156</v>
      </c>
      <c r="D136" s="11">
        <v>20</v>
      </c>
      <c r="E136" s="9">
        <v>36.6</v>
      </c>
      <c r="F136" s="23">
        <v>39.6</v>
      </c>
      <c r="G136" s="9">
        <v>39.89</v>
      </c>
      <c r="H136" s="13"/>
      <c r="I136" s="13"/>
      <c r="J136" s="14">
        <f t="shared" si="7"/>
        <v>38.696666666666665</v>
      </c>
      <c r="K136" s="14">
        <f t="shared" si="8"/>
        <v>1.821546961605254</v>
      </c>
      <c r="L136" s="14">
        <f t="shared" si="9"/>
        <v>4.7072451415417023</v>
      </c>
      <c r="M136" s="30">
        <f t="shared" si="10"/>
        <v>732</v>
      </c>
      <c r="N136" s="5">
        <f t="shared" si="11"/>
        <v>36.6</v>
      </c>
    </row>
    <row r="137" spans="1:14" ht="45" x14ac:dyDescent="0.25">
      <c r="A137" s="16">
        <v>130</v>
      </c>
      <c r="B137" s="15" t="s">
        <v>125</v>
      </c>
      <c r="C137" s="11" t="s">
        <v>156</v>
      </c>
      <c r="D137" s="11">
        <v>30</v>
      </c>
      <c r="E137" s="9">
        <v>107.97</v>
      </c>
      <c r="F137" s="23">
        <v>110.5</v>
      </c>
      <c r="G137" s="9">
        <v>115.53</v>
      </c>
      <c r="H137" s="13"/>
      <c r="I137" s="13"/>
      <c r="J137" s="14">
        <f t="shared" ref="J137:J173" si="12">AVERAGE(E137:G137)</f>
        <v>111.33333333333333</v>
      </c>
      <c r="K137" s="14">
        <f t="shared" ref="K137:K173" si="13">SQRT(((SUM((POWER(G137-J137,2)),(POWER(F137-J137,2)),(POWER(E137-J137,2)),)/(COLUMNS(E137:G137)-1))))</f>
        <v>3.8482766705803968</v>
      </c>
      <c r="L137" s="14">
        <f t="shared" ref="L137:L173" si="14">K137/J137*100</f>
        <v>3.4565359316590389</v>
      </c>
      <c r="M137" s="30">
        <f t="shared" ref="M137:M173" si="15">N137*D137</f>
        <v>3239.1</v>
      </c>
      <c r="N137" s="5">
        <f t="shared" ref="N137:N173" si="16">E137</f>
        <v>107.97</v>
      </c>
    </row>
    <row r="138" spans="1:14" ht="60" x14ac:dyDescent="0.25">
      <c r="A138" s="16">
        <v>131</v>
      </c>
      <c r="B138" s="19" t="s">
        <v>184</v>
      </c>
      <c r="C138" s="20" t="s">
        <v>157</v>
      </c>
      <c r="D138" s="11">
        <v>15</v>
      </c>
      <c r="E138" s="9">
        <v>200</v>
      </c>
      <c r="F138" s="23">
        <v>204.55</v>
      </c>
      <c r="G138" s="9">
        <v>205</v>
      </c>
      <c r="H138" s="13"/>
      <c r="I138" s="13"/>
      <c r="J138" s="14">
        <f t="shared" si="12"/>
        <v>203.18333333333331</v>
      </c>
      <c r="K138" s="14">
        <f t="shared" si="13"/>
        <v>2.7660139792367913</v>
      </c>
      <c r="L138" s="14">
        <f t="shared" si="14"/>
        <v>1.3613390103700065</v>
      </c>
      <c r="M138" s="30">
        <f t="shared" si="15"/>
        <v>3000</v>
      </c>
      <c r="N138" s="5">
        <f t="shared" si="16"/>
        <v>200</v>
      </c>
    </row>
    <row r="139" spans="1:14" ht="30" x14ac:dyDescent="0.25">
      <c r="A139" s="16">
        <v>132</v>
      </c>
      <c r="B139" s="15" t="s">
        <v>126</v>
      </c>
      <c r="C139" s="11" t="s">
        <v>156</v>
      </c>
      <c r="D139" s="11">
        <v>6</v>
      </c>
      <c r="E139" s="9">
        <v>347</v>
      </c>
      <c r="F139" s="23">
        <v>355</v>
      </c>
      <c r="G139" s="9">
        <v>359.05</v>
      </c>
      <c r="H139" s="13"/>
      <c r="I139" s="13"/>
      <c r="J139" s="14">
        <f t="shared" si="12"/>
        <v>353.68333333333334</v>
      </c>
      <c r="K139" s="14">
        <f t="shared" si="13"/>
        <v>6.1319518371668087</v>
      </c>
      <c r="L139" s="14">
        <f t="shared" si="14"/>
        <v>1.7337406824843717</v>
      </c>
      <c r="M139" s="30">
        <f t="shared" si="15"/>
        <v>2082</v>
      </c>
      <c r="N139" s="5">
        <f t="shared" si="16"/>
        <v>347</v>
      </c>
    </row>
    <row r="140" spans="1:14" ht="30" x14ac:dyDescent="0.25">
      <c r="A140" s="16">
        <v>133</v>
      </c>
      <c r="B140" s="15" t="s">
        <v>126</v>
      </c>
      <c r="C140" s="11" t="s">
        <v>156</v>
      </c>
      <c r="D140" s="11">
        <v>7</v>
      </c>
      <c r="E140" s="9">
        <v>329.4</v>
      </c>
      <c r="F140" s="23">
        <v>335.99</v>
      </c>
      <c r="G140" s="9">
        <v>335.99</v>
      </c>
      <c r="H140" s="13"/>
      <c r="I140" s="13"/>
      <c r="J140" s="14">
        <f t="shared" si="12"/>
        <v>333.79333333333335</v>
      </c>
      <c r="K140" s="14">
        <f t="shared" si="13"/>
        <v>3.8047382739596523</v>
      </c>
      <c r="L140" s="14">
        <f t="shared" si="14"/>
        <v>1.1398484912699431</v>
      </c>
      <c r="M140" s="30">
        <f t="shared" si="15"/>
        <v>2305.7999999999997</v>
      </c>
      <c r="N140" s="5">
        <f t="shared" si="16"/>
        <v>329.4</v>
      </c>
    </row>
    <row r="141" spans="1:14" ht="30" x14ac:dyDescent="0.25">
      <c r="A141" s="16">
        <v>134</v>
      </c>
      <c r="B141" s="21" t="s">
        <v>127</v>
      </c>
      <c r="C141" s="11" t="s">
        <v>156</v>
      </c>
      <c r="D141" s="11">
        <v>8</v>
      </c>
      <c r="E141" s="9">
        <v>482.51</v>
      </c>
      <c r="F141" s="23">
        <v>496.99</v>
      </c>
      <c r="G141" s="9">
        <v>511.46</v>
      </c>
      <c r="H141" s="13"/>
      <c r="I141" s="13"/>
      <c r="J141" s="14">
        <f t="shared" si="12"/>
        <v>496.98666666666668</v>
      </c>
      <c r="K141" s="14">
        <f t="shared" si="13"/>
        <v>14.475000287852613</v>
      </c>
      <c r="L141" s="14">
        <f t="shared" si="14"/>
        <v>2.9125530439151848</v>
      </c>
      <c r="M141" s="30">
        <f t="shared" si="15"/>
        <v>3860.08</v>
      </c>
      <c r="N141" s="5">
        <f t="shared" si="16"/>
        <v>482.51</v>
      </c>
    </row>
    <row r="142" spans="1:14" ht="30" x14ac:dyDescent="0.25">
      <c r="A142" s="16">
        <v>135</v>
      </c>
      <c r="B142" s="21" t="s">
        <v>128</v>
      </c>
      <c r="C142" s="11" t="s">
        <v>156</v>
      </c>
      <c r="D142" s="11">
        <v>11</v>
      </c>
      <c r="E142" s="9">
        <v>69.540000000000006</v>
      </c>
      <c r="F142" s="23">
        <v>70.25</v>
      </c>
      <c r="G142" s="9">
        <v>73.709999999999994</v>
      </c>
      <c r="H142" s="13"/>
      <c r="I142" s="13"/>
      <c r="J142" s="14">
        <f t="shared" si="12"/>
        <v>71.166666666666671</v>
      </c>
      <c r="K142" s="14">
        <f t="shared" si="13"/>
        <v>2.23101621090778</v>
      </c>
      <c r="L142" s="14">
        <f t="shared" si="14"/>
        <v>3.1349173923762712</v>
      </c>
      <c r="M142" s="30">
        <f t="shared" si="15"/>
        <v>764.94</v>
      </c>
      <c r="N142" s="5">
        <f t="shared" si="16"/>
        <v>69.540000000000006</v>
      </c>
    </row>
    <row r="143" spans="1:14" ht="30" x14ac:dyDescent="0.25">
      <c r="A143" s="16">
        <v>136</v>
      </c>
      <c r="B143" s="19" t="s">
        <v>185</v>
      </c>
      <c r="C143" s="20" t="s">
        <v>156</v>
      </c>
      <c r="D143" s="11">
        <v>3</v>
      </c>
      <c r="E143" s="9">
        <v>105</v>
      </c>
      <c r="F143" s="23">
        <v>110</v>
      </c>
      <c r="G143" s="9">
        <v>115</v>
      </c>
      <c r="H143" s="13"/>
      <c r="I143" s="13"/>
      <c r="J143" s="14">
        <f t="shared" si="12"/>
        <v>110</v>
      </c>
      <c r="K143" s="14">
        <f t="shared" si="13"/>
        <v>5</v>
      </c>
      <c r="L143" s="14">
        <f t="shared" si="14"/>
        <v>4.5454545454545459</v>
      </c>
      <c r="M143" s="30">
        <f t="shared" si="15"/>
        <v>315</v>
      </c>
      <c r="N143" s="5">
        <f t="shared" si="16"/>
        <v>105</v>
      </c>
    </row>
    <row r="144" spans="1:14" ht="45" x14ac:dyDescent="0.25">
      <c r="A144" s="16">
        <v>137</v>
      </c>
      <c r="B144" s="21" t="s">
        <v>129</v>
      </c>
      <c r="C144" s="11" t="s">
        <v>157</v>
      </c>
      <c r="D144" s="11">
        <v>2</v>
      </c>
      <c r="E144" s="9">
        <v>54.9</v>
      </c>
      <c r="F144" s="23">
        <v>56</v>
      </c>
      <c r="G144" s="9">
        <v>58.74</v>
      </c>
      <c r="H144" s="13"/>
      <c r="I144" s="13"/>
      <c r="J144" s="14">
        <f t="shared" si="12"/>
        <v>56.546666666666674</v>
      </c>
      <c r="K144" s="14">
        <f t="shared" si="13"/>
        <v>1.9775068478600371</v>
      </c>
      <c r="L144" s="14">
        <f t="shared" si="14"/>
        <v>3.4971236404032719</v>
      </c>
      <c r="M144" s="30">
        <f t="shared" si="15"/>
        <v>109.8</v>
      </c>
      <c r="N144" s="5">
        <f t="shared" si="16"/>
        <v>54.9</v>
      </c>
    </row>
    <row r="145" spans="1:14" ht="30" x14ac:dyDescent="0.25">
      <c r="A145" s="16">
        <v>138</v>
      </c>
      <c r="B145" s="15" t="s">
        <v>130</v>
      </c>
      <c r="C145" s="11" t="s">
        <v>156</v>
      </c>
      <c r="D145" s="11">
        <v>3</v>
      </c>
      <c r="E145" s="9">
        <v>29.89</v>
      </c>
      <c r="F145" s="23">
        <v>30.49</v>
      </c>
      <c r="G145" s="9">
        <v>31.98</v>
      </c>
      <c r="H145" s="13"/>
      <c r="I145" s="13"/>
      <c r="J145" s="14">
        <f t="shared" si="12"/>
        <v>30.786666666666665</v>
      </c>
      <c r="K145" s="14">
        <f t="shared" si="13"/>
        <v>1.0761195720426862</v>
      </c>
      <c r="L145" s="14">
        <f t="shared" si="14"/>
        <v>3.495407878007859</v>
      </c>
      <c r="M145" s="30">
        <f t="shared" si="15"/>
        <v>89.67</v>
      </c>
      <c r="N145" s="5">
        <f t="shared" si="16"/>
        <v>29.89</v>
      </c>
    </row>
    <row r="146" spans="1:14" ht="45" x14ac:dyDescent="0.25">
      <c r="A146" s="16">
        <v>139</v>
      </c>
      <c r="B146" s="21" t="s">
        <v>131</v>
      </c>
      <c r="C146" s="11" t="s">
        <v>156</v>
      </c>
      <c r="D146" s="11">
        <v>7</v>
      </c>
      <c r="E146" s="9">
        <v>427</v>
      </c>
      <c r="F146" s="23">
        <v>448.35</v>
      </c>
      <c r="G146" s="9">
        <v>452.62</v>
      </c>
      <c r="H146" s="13"/>
      <c r="I146" s="13"/>
      <c r="J146" s="14">
        <f t="shared" si="12"/>
        <v>442.65666666666669</v>
      </c>
      <c r="K146" s="14">
        <f t="shared" si="13"/>
        <v>13.726129583146646</v>
      </c>
      <c r="L146" s="14">
        <f t="shared" si="14"/>
        <v>3.1008523347244239</v>
      </c>
      <c r="M146" s="30">
        <f t="shared" si="15"/>
        <v>2989</v>
      </c>
      <c r="N146" s="5">
        <f t="shared" si="16"/>
        <v>427</v>
      </c>
    </row>
    <row r="147" spans="1:14" ht="30" x14ac:dyDescent="0.25">
      <c r="A147" s="16">
        <v>140</v>
      </c>
      <c r="B147" s="21" t="s">
        <v>132</v>
      </c>
      <c r="C147" s="11" t="s">
        <v>157</v>
      </c>
      <c r="D147" s="11">
        <v>11</v>
      </c>
      <c r="E147" s="9">
        <v>64.66</v>
      </c>
      <c r="F147" s="23">
        <v>65.95</v>
      </c>
      <c r="G147" s="9">
        <v>69.83</v>
      </c>
      <c r="H147" s="13"/>
      <c r="I147" s="13"/>
      <c r="J147" s="14">
        <f t="shared" si="12"/>
        <v>66.813333333333333</v>
      </c>
      <c r="K147" s="14">
        <f t="shared" si="13"/>
        <v>2.6909539820170338</v>
      </c>
      <c r="L147" s="14">
        <f t="shared" si="14"/>
        <v>4.0275703183252354</v>
      </c>
      <c r="M147" s="30">
        <f t="shared" si="15"/>
        <v>711.26</v>
      </c>
      <c r="N147" s="5">
        <f t="shared" si="16"/>
        <v>64.66</v>
      </c>
    </row>
    <row r="148" spans="1:14" ht="45" x14ac:dyDescent="0.25">
      <c r="A148" s="16">
        <v>141</v>
      </c>
      <c r="B148" s="15" t="s">
        <v>133</v>
      </c>
      <c r="C148" s="11" t="s">
        <v>157</v>
      </c>
      <c r="D148" s="11">
        <v>7</v>
      </c>
      <c r="E148" s="9">
        <v>84.79</v>
      </c>
      <c r="F148" s="23">
        <v>85.64</v>
      </c>
      <c r="G148" s="9">
        <v>89.88</v>
      </c>
      <c r="H148" s="13"/>
      <c r="I148" s="13"/>
      <c r="J148" s="14">
        <f t="shared" si="12"/>
        <v>86.77</v>
      </c>
      <c r="K148" s="14">
        <f t="shared" si="13"/>
        <v>2.7266646291760881</v>
      </c>
      <c r="L148" s="14">
        <f t="shared" si="14"/>
        <v>3.1424047818094825</v>
      </c>
      <c r="M148" s="30">
        <f t="shared" si="15"/>
        <v>593.53000000000009</v>
      </c>
      <c r="N148" s="5">
        <f t="shared" si="16"/>
        <v>84.79</v>
      </c>
    </row>
    <row r="149" spans="1:14" ht="45" x14ac:dyDescent="0.25">
      <c r="A149" s="16">
        <v>142</v>
      </c>
      <c r="B149" s="15" t="s">
        <v>134</v>
      </c>
      <c r="C149" s="11" t="s">
        <v>157</v>
      </c>
      <c r="D149" s="11">
        <v>2</v>
      </c>
      <c r="E149" s="9">
        <v>97.6</v>
      </c>
      <c r="F149" s="23">
        <v>101.5</v>
      </c>
      <c r="G149" s="9">
        <v>103.46</v>
      </c>
      <c r="H149" s="13"/>
      <c r="I149" s="13"/>
      <c r="J149" s="14">
        <f t="shared" si="12"/>
        <v>100.85333333333334</v>
      </c>
      <c r="K149" s="14">
        <f t="shared" si="13"/>
        <v>2.9830409540154381</v>
      </c>
      <c r="L149" s="14">
        <f t="shared" si="14"/>
        <v>2.9578010517075337</v>
      </c>
      <c r="M149" s="30">
        <f t="shared" si="15"/>
        <v>195.2</v>
      </c>
      <c r="N149" s="5">
        <f t="shared" si="16"/>
        <v>97.6</v>
      </c>
    </row>
    <row r="150" spans="1:14" ht="45" x14ac:dyDescent="0.25">
      <c r="A150" s="16">
        <v>143</v>
      </c>
      <c r="B150" s="15" t="s">
        <v>135</v>
      </c>
      <c r="C150" s="11" t="s">
        <v>157</v>
      </c>
      <c r="D150" s="11">
        <v>2</v>
      </c>
      <c r="E150" s="9">
        <v>167.75</v>
      </c>
      <c r="F150" s="23">
        <v>172.78</v>
      </c>
      <c r="G150" s="9">
        <v>182.85</v>
      </c>
      <c r="H150" s="13"/>
      <c r="I150" s="13"/>
      <c r="J150" s="14">
        <f t="shared" si="12"/>
        <v>174.46</v>
      </c>
      <c r="K150" s="14">
        <f t="shared" si="13"/>
        <v>7.6889075947107042</v>
      </c>
      <c r="L150" s="14">
        <f t="shared" si="14"/>
        <v>4.4072610310161089</v>
      </c>
      <c r="M150" s="30">
        <f t="shared" si="15"/>
        <v>335.5</v>
      </c>
      <c r="N150" s="5">
        <f t="shared" si="16"/>
        <v>167.75</v>
      </c>
    </row>
    <row r="151" spans="1:14" ht="45" x14ac:dyDescent="0.25">
      <c r="A151" s="16">
        <v>144</v>
      </c>
      <c r="B151" s="19" t="s">
        <v>186</v>
      </c>
      <c r="C151" s="20" t="s">
        <v>157</v>
      </c>
      <c r="D151" s="11">
        <v>1</v>
      </c>
      <c r="E151" s="9">
        <v>338</v>
      </c>
      <c r="F151" s="23">
        <v>340</v>
      </c>
      <c r="G151" s="9">
        <v>350</v>
      </c>
      <c r="H151" s="13"/>
      <c r="I151" s="13"/>
      <c r="J151" s="14">
        <f t="shared" si="12"/>
        <v>342.66666666666669</v>
      </c>
      <c r="K151" s="14">
        <f t="shared" si="13"/>
        <v>6.4291005073286369</v>
      </c>
      <c r="L151" s="14">
        <f t="shared" si="14"/>
        <v>1.8761966461075787</v>
      </c>
      <c r="M151" s="30">
        <f t="shared" si="15"/>
        <v>338</v>
      </c>
      <c r="N151" s="5">
        <f t="shared" si="16"/>
        <v>338</v>
      </c>
    </row>
    <row r="152" spans="1:14" ht="30" x14ac:dyDescent="0.25">
      <c r="A152" s="16">
        <v>145</v>
      </c>
      <c r="B152" s="15" t="s">
        <v>136</v>
      </c>
      <c r="C152" s="11" t="s">
        <v>156</v>
      </c>
      <c r="D152" s="11">
        <v>3</v>
      </c>
      <c r="E152" s="9">
        <v>356.85</v>
      </c>
      <c r="F152" s="23">
        <v>363.99</v>
      </c>
      <c r="G152" s="9">
        <v>381.83</v>
      </c>
      <c r="H152" s="13"/>
      <c r="I152" s="13"/>
      <c r="J152" s="14">
        <f t="shared" si="12"/>
        <v>367.55666666666667</v>
      </c>
      <c r="K152" s="14">
        <f t="shared" si="13"/>
        <v>12.866271151088524</v>
      </c>
      <c r="L152" s="14">
        <f t="shared" si="14"/>
        <v>3.5004864060204386</v>
      </c>
      <c r="M152" s="30">
        <f t="shared" si="15"/>
        <v>1070.5500000000002</v>
      </c>
      <c r="N152" s="5">
        <f t="shared" si="16"/>
        <v>356.85</v>
      </c>
    </row>
    <row r="153" spans="1:14" ht="30" x14ac:dyDescent="0.25">
      <c r="A153" s="16">
        <v>146</v>
      </c>
      <c r="B153" s="15" t="s">
        <v>137</v>
      </c>
      <c r="C153" s="11" t="s">
        <v>156</v>
      </c>
      <c r="D153" s="11">
        <v>3</v>
      </c>
      <c r="E153" s="9">
        <v>258.64</v>
      </c>
      <c r="F153" s="23">
        <v>261.23</v>
      </c>
      <c r="G153" s="9">
        <v>281.92</v>
      </c>
      <c r="H153" s="13"/>
      <c r="I153" s="13"/>
      <c r="J153" s="14">
        <f t="shared" si="12"/>
        <v>267.26333333333332</v>
      </c>
      <c r="K153" s="14">
        <f t="shared" si="13"/>
        <v>12.758935431035521</v>
      </c>
      <c r="L153" s="14">
        <f t="shared" si="14"/>
        <v>4.7739191425568501</v>
      </c>
      <c r="M153" s="30">
        <f t="shared" si="15"/>
        <v>775.92</v>
      </c>
      <c r="N153" s="5">
        <f t="shared" si="16"/>
        <v>258.64</v>
      </c>
    </row>
    <row r="154" spans="1:14" ht="30" x14ac:dyDescent="0.25">
      <c r="A154" s="16">
        <v>147</v>
      </c>
      <c r="B154" s="15" t="s">
        <v>138</v>
      </c>
      <c r="C154" s="11" t="s">
        <v>156</v>
      </c>
      <c r="D154" s="11">
        <v>3</v>
      </c>
      <c r="E154" s="9">
        <v>370.88</v>
      </c>
      <c r="F154" s="23">
        <v>389.42</v>
      </c>
      <c r="G154" s="9">
        <v>404.26</v>
      </c>
      <c r="H154" s="13"/>
      <c r="I154" s="13"/>
      <c r="J154" s="14">
        <f t="shared" si="12"/>
        <v>388.18666666666667</v>
      </c>
      <c r="K154" s="14">
        <f t="shared" si="13"/>
        <v>16.724142230121497</v>
      </c>
      <c r="L154" s="14">
        <f t="shared" si="14"/>
        <v>4.3082732268294022</v>
      </c>
      <c r="M154" s="30">
        <f t="shared" si="15"/>
        <v>1112.6399999999999</v>
      </c>
      <c r="N154" s="5">
        <f t="shared" si="16"/>
        <v>370.88</v>
      </c>
    </row>
    <row r="155" spans="1:14" ht="30" x14ac:dyDescent="0.25">
      <c r="A155" s="16">
        <v>148</v>
      </c>
      <c r="B155" s="15" t="s">
        <v>187</v>
      </c>
      <c r="C155" s="11" t="s">
        <v>157</v>
      </c>
      <c r="D155" s="11">
        <v>2</v>
      </c>
      <c r="E155" s="9">
        <v>69.540000000000006</v>
      </c>
      <c r="F155" s="23">
        <v>70.930000000000007</v>
      </c>
      <c r="G155" s="9">
        <v>71</v>
      </c>
      <c r="H155" s="13"/>
      <c r="I155" s="13"/>
      <c r="J155" s="14">
        <f t="shared" si="12"/>
        <v>70.490000000000009</v>
      </c>
      <c r="K155" s="14">
        <f t="shared" si="13"/>
        <v>0.82346827504160536</v>
      </c>
      <c r="L155" s="14">
        <f t="shared" si="14"/>
        <v>1.1682058093936802</v>
      </c>
      <c r="M155" s="30">
        <f t="shared" si="15"/>
        <v>139.08000000000001</v>
      </c>
      <c r="N155" s="5">
        <f t="shared" si="16"/>
        <v>69.540000000000006</v>
      </c>
    </row>
    <row r="156" spans="1:14" ht="30" x14ac:dyDescent="0.25">
      <c r="A156" s="16">
        <v>149</v>
      </c>
      <c r="B156" s="15" t="s">
        <v>128</v>
      </c>
      <c r="C156" s="11" t="s">
        <v>156</v>
      </c>
      <c r="D156" s="11">
        <v>2</v>
      </c>
      <c r="E156" s="9">
        <v>69.540000000000006</v>
      </c>
      <c r="F156" s="23">
        <v>70.239999999999995</v>
      </c>
      <c r="G156" s="9">
        <v>72</v>
      </c>
      <c r="H156" s="13"/>
      <c r="I156" s="13"/>
      <c r="J156" s="14">
        <f t="shared" si="12"/>
        <v>70.593333333333334</v>
      </c>
      <c r="K156" s="14">
        <f t="shared" si="13"/>
        <v>1.2674909598625659</v>
      </c>
      <c r="L156" s="14">
        <f t="shared" si="14"/>
        <v>1.7954825194011228</v>
      </c>
      <c r="M156" s="30">
        <f t="shared" si="15"/>
        <v>139.08000000000001</v>
      </c>
      <c r="N156" s="5">
        <f t="shared" si="16"/>
        <v>69.540000000000006</v>
      </c>
    </row>
    <row r="157" spans="1:14" ht="30" x14ac:dyDescent="0.25">
      <c r="A157" s="16">
        <v>150</v>
      </c>
      <c r="B157" s="15" t="s">
        <v>188</v>
      </c>
      <c r="C157" s="11" t="s">
        <v>156</v>
      </c>
      <c r="D157" s="11">
        <v>2</v>
      </c>
      <c r="E157" s="9">
        <v>69.540000000000006</v>
      </c>
      <c r="F157" s="23">
        <v>70.239999999999995</v>
      </c>
      <c r="G157" s="9">
        <v>72</v>
      </c>
      <c r="H157" s="13"/>
      <c r="I157" s="13"/>
      <c r="J157" s="14">
        <f t="shared" si="12"/>
        <v>70.593333333333334</v>
      </c>
      <c r="K157" s="14">
        <f t="shared" si="13"/>
        <v>1.2674909598625659</v>
      </c>
      <c r="L157" s="14">
        <f t="shared" si="14"/>
        <v>1.7954825194011228</v>
      </c>
      <c r="M157" s="30">
        <f t="shared" si="15"/>
        <v>139.08000000000001</v>
      </c>
      <c r="N157" s="5">
        <f t="shared" si="16"/>
        <v>69.540000000000006</v>
      </c>
    </row>
    <row r="158" spans="1:14" ht="30" x14ac:dyDescent="0.25">
      <c r="A158" s="16">
        <v>151</v>
      </c>
      <c r="B158" s="15" t="s">
        <v>139</v>
      </c>
      <c r="C158" s="11" t="s">
        <v>156</v>
      </c>
      <c r="D158" s="11">
        <v>11</v>
      </c>
      <c r="E158" s="9">
        <v>254.98</v>
      </c>
      <c r="F158" s="23">
        <v>262.63</v>
      </c>
      <c r="G158" s="9">
        <v>267</v>
      </c>
      <c r="H158" s="13"/>
      <c r="I158" s="13"/>
      <c r="J158" s="14">
        <f t="shared" si="12"/>
        <v>261.53666666666669</v>
      </c>
      <c r="K158" s="14">
        <f t="shared" si="13"/>
        <v>6.0841296282486779</v>
      </c>
      <c r="L158" s="14">
        <f t="shared" si="14"/>
        <v>2.326300822669356</v>
      </c>
      <c r="M158" s="30">
        <f t="shared" si="15"/>
        <v>2804.7799999999997</v>
      </c>
      <c r="N158" s="5">
        <f t="shared" si="16"/>
        <v>254.98</v>
      </c>
    </row>
    <row r="159" spans="1:14" ht="30" x14ac:dyDescent="0.25">
      <c r="A159" s="16">
        <v>152</v>
      </c>
      <c r="B159" s="15" t="s">
        <v>140</v>
      </c>
      <c r="C159" s="11" t="s">
        <v>156</v>
      </c>
      <c r="D159" s="11">
        <v>5</v>
      </c>
      <c r="E159" s="9">
        <v>42.7</v>
      </c>
      <c r="F159" s="23">
        <v>43</v>
      </c>
      <c r="G159" s="9">
        <v>44</v>
      </c>
      <c r="H159" s="13"/>
      <c r="I159" s="13"/>
      <c r="J159" s="14">
        <f t="shared" si="12"/>
        <v>43.233333333333327</v>
      </c>
      <c r="K159" s="14">
        <f t="shared" si="13"/>
        <v>0.68068592855540344</v>
      </c>
      <c r="L159" s="14">
        <f t="shared" si="14"/>
        <v>1.5744470205599155</v>
      </c>
      <c r="M159" s="30">
        <f t="shared" si="15"/>
        <v>213.5</v>
      </c>
      <c r="N159" s="5">
        <f t="shared" si="16"/>
        <v>42.7</v>
      </c>
    </row>
    <row r="160" spans="1:14" ht="45" x14ac:dyDescent="0.25">
      <c r="A160" s="16">
        <v>153</v>
      </c>
      <c r="B160" s="15" t="s">
        <v>141</v>
      </c>
      <c r="C160" s="11" t="s">
        <v>159</v>
      </c>
      <c r="D160" s="11">
        <v>2</v>
      </c>
      <c r="E160" s="9">
        <v>71</v>
      </c>
      <c r="F160" s="23">
        <v>74</v>
      </c>
      <c r="G160" s="9">
        <v>75</v>
      </c>
      <c r="H160" s="13"/>
      <c r="I160" s="13"/>
      <c r="J160" s="14">
        <f t="shared" si="12"/>
        <v>73.333333333333329</v>
      </c>
      <c r="K160" s="14">
        <f t="shared" si="13"/>
        <v>2.0816659994661331</v>
      </c>
      <c r="L160" s="14">
        <f t="shared" si="14"/>
        <v>2.8386354538174543</v>
      </c>
      <c r="M160" s="30">
        <f t="shared" si="15"/>
        <v>142</v>
      </c>
      <c r="N160" s="5">
        <f t="shared" si="16"/>
        <v>71</v>
      </c>
    </row>
    <row r="161" spans="1:14" ht="30" x14ac:dyDescent="0.25">
      <c r="A161" s="16">
        <v>154</v>
      </c>
      <c r="B161" s="15" t="s">
        <v>142</v>
      </c>
      <c r="C161" s="11" t="s">
        <v>156</v>
      </c>
      <c r="D161" s="11">
        <v>3</v>
      </c>
      <c r="E161" s="9">
        <v>185.44</v>
      </c>
      <c r="F161" s="23">
        <v>194.71</v>
      </c>
      <c r="G161" s="9">
        <v>198.42</v>
      </c>
      <c r="H161" s="13"/>
      <c r="I161" s="13"/>
      <c r="J161" s="14">
        <f t="shared" si="12"/>
        <v>192.85666666666665</v>
      </c>
      <c r="K161" s="14">
        <f t="shared" si="13"/>
        <v>6.6855241629458861</v>
      </c>
      <c r="L161" s="14">
        <f t="shared" si="14"/>
        <v>3.4665766439389629</v>
      </c>
      <c r="M161" s="30">
        <f t="shared" si="15"/>
        <v>556.31999999999994</v>
      </c>
      <c r="N161" s="5">
        <f t="shared" si="16"/>
        <v>185.44</v>
      </c>
    </row>
    <row r="162" spans="1:14" ht="45" x14ac:dyDescent="0.25">
      <c r="A162" s="16">
        <v>155</v>
      </c>
      <c r="B162" s="15" t="s">
        <v>143</v>
      </c>
      <c r="C162" s="11" t="s">
        <v>156</v>
      </c>
      <c r="D162" s="11">
        <v>10</v>
      </c>
      <c r="E162" s="9">
        <v>90.28</v>
      </c>
      <c r="F162" s="23">
        <v>94.79</v>
      </c>
      <c r="G162" s="9">
        <v>97.5</v>
      </c>
      <c r="H162" s="13"/>
      <c r="I162" s="13"/>
      <c r="J162" s="14">
        <f t="shared" si="12"/>
        <v>94.19</v>
      </c>
      <c r="K162" s="14">
        <f t="shared" si="13"/>
        <v>3.6472044088589275</v>
      </c>
      <c r="L162" s="14">
        <f t="shared" si="14"/>
        <v>3.8721779476153815</v>
      </c>
      <c r="M162" s="30">
        <f t="shared" si="15"/>
        <v>902.8</v>
      </c>
      <c r="N162" s="5">
        <f t="shared" si="16"/>
        <v>90.28</v>
      </c>
    </row>
    <row r="163" spans="1:14" x14ac:dyDescent="0.25">
      <c r="A163" s="16">
        <v>156</v>
      </c>
      <c r="B163" s="28" t="s">
        <v>144</v>
      </c>
      <c r="C163" s="11" t="s">
        <v>156</v>
      </c>
      <c r="D163" s="11">
        <v>5</v>
      </c>
      <c r="E163" s="9">
        <v>977.83</v>
      </c>
      <c r="F163" s="23">
        <v>1016.94</v>
      </c>
      <c r="G163" s="9">
        <v>1046.28</v>
      </c>
      <c r="H163" s="13"/>
      <c r="I163" s="13"/>
      <c r="J163" s="14">
        <f t="shared" si="12"/>
        <v>1013.6833333333334</v>
      </c>
      <c r="K163" s="14">
        <f t="shared" si="13"/>
        <v>34.341010953862892</v>
      </c>
      <c r="L163" s="14">
        <f t="shared" si="14"/>
        <v>3.3877454452109852</v>
      </c>
      <c r="M163" s="30">
        <f t="shared" si="15"/>
        <v>4889.1500000000005</v>
      </c>
      <c r="N163" s="5">
        <f t="shared" si="16"/>
        <v>977.83</v>
      </c>
    </row>
    <row r="164" spans="1:14" ht="45" x14ac:dyDescent="0.25">
      <c r="A164" s="16">
        <v>157</v>
      </c>
      <c r="B164" s="15" t="s">
        <v>145</v>
      </c>
      <c r="C164" s="11" t="s">
        <v>156</v>
      </c>
      <c r="D164" s="11">
        <v>20</v>
      </c>
      <c r="E164" s="9">
        <v>212.89</v>
      </c>
      <c r="F164" s="23">
        <v>223.53</v>
      </c>
      <c r="G164" s="9">
        <v>227.79</v>
      </c>
      <c r="H164" s="13"/>
      <c r="I164" s="13"/>
      <c r="J164" s="14">
        <f t="shared" si="12"/>
        <v>221.40333333333331</v>
      </c>
      <c r="K164" s="14">
        <f t="shared" si="13"/>
        <v>7.6742773818342922</v>
      </c>
      <c r="L164" s="14">
        <f t="shared" si="14"/>
        <v>3.4661977605731442</v>
      </c>
      <c r="M164" s="30">
        <f t="shared" si="15"/>
        <v>4257.7999999999993</v>
      </c>
      <c r="N164" s="5">
        <f t="shared" si="16"/>
        <v>212.89</v>
      </c>
    </row>
    <row r="165" spans="1:14" x14ac:dyDescent="0.25">
      <c r="A165" s="16">
        <v>158</v>
      </c>
      <c r="B165" s="28" t="s">
        <v>146</v>
      </c>
      <c r="C165" s="11" t="s">
        <v>156</v>
      </c>
      <c r="D165" s="11">
        <v>5</v>
      </c>
      <c r="E165" s="9">
        <v>127.49</v>
      </c>
      <c r="F165" s="23">
        <v>128.76</v>
      </c>
      <c r="G165" s="9">
        <v>136.41</v>
      </c>
      <c r="H165" s="13"/>
      <c r="I165" s="13"/>
      <c r="J165" s="14">
        <f t="shared" si="12"/>
        <v>130.88666666666666</v>
      </c>
      <c r="K165" s="14">
        <f t="shared" si="13"/>
        <v>4.8253117343165872</v>
      </c>
      <c r="L165" s="14">
        <f t="shared" si="14"/>
        <v>3.6866335259384106</v>
      </c>
      <c r="M165" s="30">
        <f t="shared" si="15"/>
        <v>637.44999999999993</v>
      </c>
      <c r="N165" s="5">
        <f t="shared" si="16"/>
        <v>127.49</v>
      </c>
    </row>
    <row r="166" spans="1:14" ht="60" x14ac:dyDescent="0.25">
      <c r="A166" s="16">
        <v>159</v>
      </c>
      <c r="B166" s="19" t="s">
        <v>189</v>
      </c>
      <c r="C166" s="20" t="s">
        <v>156</v>
      </c>
      <c r="D166" s="11">
        <v>1</v>
      </c>
      <c r="E166" s="9">
        <v>620</v>
      </c>
      <c r="F166" s="23">
        <v>640</v>
      </c>
      <c r="G166" s="9">
        <v>650</v>
      </c>
      <c r="H166" s="13"/>
      <c r="I166" s="13"/>
      <c r="J166" s="14">
        <f t="shared" si="12"/>
        <v>636.66666666666663</v>
      </c>
      <c r="K166" s="14">
        <f t="shared" si="13"/>
        <v>15.275252316519467</v>
      </c>
      <c r="L166" s="14">
        <f t="shared" si="14"/>
        <v>2.399254290552796</v>
      </c>
      <c r="M166" s="30">
        <f t="shared" si="15"/>
        <v>620</v>
      </c>
      <c r="N166" s="5">
        <f t="shared" si="16"/>
        <v>620</v>
      </c>
    </row>
    <row r="167" spans="1:14" ht="45" x14ac:dyDescent="0.25">
      <c r="A167" s="16">
        <v>160</v>
      </c>
      <c r="B167" s="15" t="s">
        <v>147</v>
      </c>
      <c r="C167" s="11" t="s">
        <v>157</v>
      </c>
      <c r="D167" s="11">
        <v>2</v>
      </c>
      <c r="E167" s="9">
        <v>814</v>
      </c>
      <c r="F167" s="23">
        <v>820</v>
      </c>
      <c r="G167" s="9">
        <v>796.49</v>
      </c>
      <c r="H167" s="13"/>
      <c r="I167" s="13"/>
      <c r="J167" s="14">
        <f t="shared" si="12"/>
        <v>810.1633333333333</v>
      </c>
      <c r="K167" s="14">
        <f t="shared" si="13"/>
        <v>12.215565207280964</v>
      </c>
      <c r="L167" s="14">
        <f t="shared" si="14"/>
        <v>1.5077904299891336</v>
      </c>
      <c r="M167" s="30">
        <f t="shared" si="15"/>
        <v>1628</v>
      </c>
      <c r="N167" s="5">
        <f t="shared" si="16"/>
        <v>814</v>
      </c>
    </row>
    <row r="168" spans="1:14" ht="45" x14ac:dyDescent="0.25">
      <c r="A168" s="16">
        <v>161</v>
      </c>
      <c r="B168" s="15" t="s">
        <v>148</v>
      </c>
      <c r="C168" s="11" t="s">
        <v>157</v>
      </c>
      <c r="D168" s="11">
        <v>9</v>
      </c>
      <c r="E168" s="9">
        <v>598.41</v>
      </c>
      <c r="F168" s="23">
        <v>628.33000000000004</v>
      </c>
      <c r="G168" s="9">
        <v>652.27</v>
      </c>
      <c r="H168" s="13"/>
      <c r="I168" s="13"/>
      <c r="J168" s="14">
        <f t="shared" si="12"/>
        <v>626.3366666666667</v>
      </c>
      <c r="K168" s="14">
        <f t="shared" si="13"/>
        <v>26.985272526571485</v>
      </c>
      <c r="L168" s="14">
        <f t="shared" si="14"/>
        <v>4.3084293101002364</v>
      </c>
      <c r="M168" s="30">
        <f t="shared" si="15"/>
        <v>5385.69</v>
      </c>
      <c r="N168" s="5">
        <f t="shared" si="16"/>
        <v>598.41</v>
      </c>
    </row>
    <row r="169" spans="1:14" ht="30" x14ac:dyDescent="0.25">
      <c r="A169" s="16">
        <v>162</v>
      </c>
      <c r="B169" s="21" t="s">
        <v>149</v>
      </c>
      <c r="C169" s="11" t="s">
        <v>157</v>
      </c>
      <c r="D169" s="11">
        <v>8</v>
      </c>
      <c r="E169" s="9">
        <v>737.49</v>
      </c>
      <c r="F169" s="23">
        <v>766.99</v>
      </c>
      <c r="G169" s="9">
        <v>796.49</v>
      </c>
      <c r="H169" s="13"/>
      <c r="I169" s="13"/>
      <c r="J169" s="14">
        <f t="shared" si="12"/>
        <v>766.99000000000012</v>
      </c>
      <c r="K169" s="14">
        <f t="shared" si="13"/>
        <v>29.5</v>
      </c>
      <c r="L169" s="14">
        <f t="shared" si="14"/>
        <v>3.8462039922293636</v>
      </c>
      <c r="M169" s="30">
        <f t="shared" si="15"/>
        <v>5899.92</v>
      </c>
      <c r="N169" s="5">
        <f t="shared" si="16"/>
        <v>737.49</v>
      </c>
    </row>
    <row r="170" spans="1:14" ht="60" x14ac:dyDescent="0.25">
      <c r="A170" s="16">
        <v>163</v>
      </c>
      <c r="B170" s="15" t="s">
        <v>150</v>
      </c>
      <c r="C170" s="11" t="s">
        <v>157</v>
      </c>
      <c r="D170" s="11">
        <v>2</v>
      </c>
      <c r="E170" s="9">
        <v>564</v>
      </c>
      <c r="F170" s="23">
        <v>570</v>
      </c>
      <c r="G170" s="9">
        <v>575</v>
      </c>
      <c r="H170" s="13"/>
      <c r="I170" s="13"/>
      <c r="J170" s="14">
        <f t="shared" si="12"/>
        <v>569.66666666666663</v>
      </c>
      <c r="K170" s="14">
        <f t="shared" si="13"/>
        <v>5.5075705472861021</v>
      </c>
      <c r="L170" s="14">
        <f t="shared" si="14"/>
        <v>0.96680583041885948</v>
      </c>
      <c r="M170" s="30">
        <f t="shared" si="15"/>
        <v>1128</v>
      </c>
      <c r="N170" s="5">
        <f t="shared" si="16"/>
        <v>564</v>
      </c>
    </row>
    <row r="171" spans="1:14" ht="45" x14ac:dyDescent="0.25">
      <c r="A171" s="16">
        <v>164</v>
      </c>
      <c r="B171" s="15" t="s">
        <v>151</v>
      </c>
      <c r="C171" s="11" t="s">
        <v>157</v>
      </c>
      <c r="D171" s="11">
        <v>3</v>
      </c>
      <c r="E171" s="9">
        <v>767.99</v>
      </c>
      <c r="F171" s="23">
        <v>798.71</v>
      </c>
      <c r="G171" s="9">
        <v>814.07</v>
      </c>
      <c r="H171" s="13"/>
      <c r="I171" s="13"/>
      <c r="J171" s="14">
        <f t="shared" si="12"/>
        <v>793.59</v>
      </c>
      <c r="K171" s="14">
        <f t="shared" si="13"/>
        <v>23.462787558173922</v>
      </c>
      <c r="L171" s="14">
        <f t="shared" si="14"/>
        <v>2.9565377031179727</v>
      </c>
      <c r="M171" s="30">
        <f t="shared" si="15"/>
        <v>2303.9700000000003</v>
      </c>
      <c r="N171" s="5">
        <f t="shared" si="16"/>
        <v>767.99</v>
      </c>
    </row>
    <row r="172" spans="1:14" x14ac:dyDescent="0.25">
      <c r="A172" s="16">
        <v>165</v>
      </c>
      <c r="B172" s="28" t="s">
        <v>152</v>
      </c>
      <c r="C172" s="11" t="s">
        <v>157</v>
      </c>
      <c r="D172" s="11">
        <v>5</v>
      </c>
      <c r="E172" s="9">
        <v>279.99</v>
      </c>
      <c r="F172" s="23">
        <v>288.39</v>
      </c>
      <c r="G172" s="9">
        <v>305.19</v>
      </c>
      <c r="H172" s="13"/>
      <c r="I172" s="13"/>
      <c r="J172" s="14">
        <f t="shared" si="12"/>
        <v>291.19</v>
      </c>
      <c r="K172" s="14">
        <f t="shared" si="13"/>
        <v>12.831211945876348</v>
      </c>
      <c r="L172" s="14">
        <f t="shared" si="14"/>
        <v>4.4064741048375105</v>
      </c>
      <c r="M172" s="30">
        <f t="shared" si="15"/>
        <v>1399.95</v>
      </c>
      <c r="N172" s="5">
        <f t="shared" si="16"/>
        <v>279.99</v>
      </c>
    </row>
    <row r="173" spans="1:14" x14ac:dyDescent="0.25">
      <c r="A173" s="16">
        <v>166</v>
      </c>
      <c r="B173" s="28" t="s">
        <v>153</v>
      </c>
      <c r="C173" s="11" t="s">
        <v>157</v>
      </c>
      <c r="D173" s="11">
        <v>2</v>
      </c>
      <c r="E173" s="9">
        <v>255</v>
      </c>
      <c r="F173" s="23">
        <v>265</v>
      </c>
      <c r="G173" s="9">
        <v>285</v>
      </c>
      <c r="H173" s="13"/>
      <c r="I173" s="13"/>
      <c r="J173" s="14">
        <f t="shared" si="12"/>
        <v>268.33333333333331</v>
      </c>
      <c r="K173" s="14">
        <f t="shared" si="13"/>
        <v>15.275252316519467</v>
      </c>
      <c r="L173" s="14">
        <f t="shared" si="14"/>
        <v>5.6926406148519755</v>
      </c>
      <c r="M173" s="30">
        <f t="shared" si="15"/>
        <v>510</v>
      </c>
      <c r="N173" s="5">
        <f t="shared" si="16"/>
        <v>255</v>
      </c>
    </row>
    <row r="174" spans="1:14" x14ac:dyDescent="0.25">
      <c r="A174" s="35" t="s">
        <v>190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7"/>
      <c r="M174" s="33">
        <f>SUM(M8:M173)</f>
        <v>289618.78999999998</v>
      </c>
      <c r="N174" s="32"/>
    </row>
  </sheetData>
  <protectedRanges>
    <protectedRange sqref="F41 F8" name="Диапазон1_2_1_1"/>
    <protectedRange sqref="G8:G173" name="Диапазон1_3_1_1"/>
    <protectedRange sqref="B35:C35" name="Диапазон1_4_1_1_3"/>
    <protectedRange sqref="C37" name="Диапазон1_13_1_19_3_2"/>
    <protectedRange sqref="B38:C38" name="Диапазон1_4_1_3_3"/>
    <protectedRange sqref="C42" name="Диапазон1_13_1_19_4_2"/>
    <protectedRange sqref="B43:C43" name="Диапазон1_4_1_5_3"/>
    <protectedRange sqref="C46" name="Диапазон1_13_1_19_5_2"/>
    <protectedRange sqref="C47" name="Диапазон1_13_1_19_6_2"/>
    <protectedRange sqref="C49" name="Диапазон1_13_1_19_8_2"/>
    <protectedRange sqref="C52" name="Диапазон1_13_1_19_9_2"/>
    <protectedRange sqref="C55" name="Диапазон1_13_1_19_11_2"/>
    <protectedRange sqref="C60" name="Диапазон1_13_1_19_12_2"/>
    <protectedRange sqref="C61:C62" name="Диапазон1_13_1_19_14_2"/>
    <protectedRange sqref="C65" name="Диапазон1_13_1_19_15_2"/>
    <protectedRange sqref="C89" name="Диапазон1_13_1_19_18_2"/>
    <protectedRange sqref="C91" name="Диапазон1_13_1_19_19_2"/>
    <protectedRange sqref="C93" name="Диапазон1_13_1_19_21_2"/>
    <protectedRange sqref="C98" name="Диапазон1_13_1_19_23_2"/>
    <protectedRange sqref="C100" name="Диапазон1_13_1_19_24_2"/>
    <protectedRange sqref="C119" name="Диапазон1_13_1_19_26_2"/>
    <protectedRange sqref="C125" name="Диапазон1_13_1_19_28_2"/>
    <protectedRange sqref="C126:C127" name="Диапазон1_13_1_19_30_2"/>
    <protectedRange sqref="C130:C131" name="Диапазон1_13_1_19_32_2"/>
    <protectedRange sqref="C136" name="Диапазон1_13_1_19_36_2"/>
    <protectedRange sqref="C137" name="Диапазон1_13_1_19_37_2"/>
  </protectedRanges>
  <mergeCells count="15">
    <mergeCell ref="A1:N1"/>
    <mergeCell ref="A2:N2"/>
    <mergeCell ref="A3:J3"/>
    <mergeCell ref="K3:N3"/>
    <mergeCell ref="A4:J4"/>
    <mergeCell ref="K4:N4"/>
    <mergeCell ref="A174:L174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2026-08-12T05:55:57Z</dcterms:modified>
</cp:coreProperties>
</file>