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32973788-1EFA-4739-950D-2168A30E13BD}" xr6:coauthVersionLast="47" xr6:coauthVersionMax="47" xr10:uidLastSave="{00000000-0000-0000-0000-000000000000}"/>
  <bookViews>
    <workbookView xWindow="-120" yWindow="-120" windowWidth="29040" windowHeight="15840" xr2:uid="{00000000-000D-0000-FFFF-FFFF00000000}"/>
  </bookViews>
  <sheets>
    <sheet name="протокол " sheetId="1" r:id="rId1"/>
    <sheet name="сумма в ПЗ" sheetId="2" r:id="rId2"/>
    <sheet name="ограничения и др" sheetId="3" r:id="rId3"/>
    <sheet name="Лист1" sheetId="4" r:id="rId4"/>
  </sheets>
  <calcPr calcId="191029"/>
</workbook>
</file>

<file path=xl/calcChain.xml><?xml version="1.0" encoding="utf-8"?>
<calcChain xmlns="http://schemas.openxmlformats.org/spreadsheetml/2006/main">
  <c r="M10" i="1" l="1"/>
  <c r="M7" i="1"/>
  <c r="M8" i="1"/>
  <c r="M9" i="1"/>
  <c r="M6" i="1"/>
  <c r="K9" i="1"/>
  <c r="K8" i="1"/>
  <c r="K7" i="1"/>
  <c r="K6" i="1"/>
  <c r="K12" i="1" l="1"/>
</calcChain>
</file>

<file path=xl/sharedStrings.xml><?xml version="1.0" encoding="utf-8"?>
<sst xmlns="http://schemas.openxmlformats.org/spreadsheetml/2006/main" count="34" uniqueCount="28">
  <si>
    <t>№ п/п</t>
  </si>
  <si>
    <t>Ед. изм.</t>
  </si>
  <si>
    <t>Кол-во</t>
  </si>
  <si>
    <t>Сведения о данных использованных для расчета начальной (максимальной) цены договора и расчет начальной (максимальной) цены контракта:</t>
  </si>
  <si>
    <t>Наименование товара, работы, услуги (в том числе основные характеристики объекта закупки)</t>
  </si>
  <si>
    <t>Количество предложений поставщиков</t>
  </si>
  <si>
    <t>ИТОГО начальная (максимальная) цена контракта (цена лота), руб.</t>
  </si>
  <si>
    <t>Начальная (максимальная) цена контракта по позиции, руб.</t>
  </si>
  <si>
    <t>ОКПД2/ КТРУ</t>
  </si>
  <si>
    <t xml:space="preserve">КОСГУ </t>
  </si>
  <si>
    <t>Внебюджет</t>
  </si>
  <si>
    <t xml:space="preserve">Ценовая информация </t>
  </si>
  <si>
    <t xml:space="preserve">Способ определения Поставщика: </t>
  </si>
  <si>
    <t>Минимальное  значение цены единицы, руб.</t>
  </si>
  <si>
    <t xml:space="preserve">Закупка у единственного Поставщика </t>
  </si>
  <si>
    <t xml:space="preserve">Бюджет </t>
  </si>
  <si>
    <t>44-ФЗ</t>
  </si>
  <si>
    <t>Обоснование начальной (максимальной) цены контракта</t>
  </si>
  <si>
    <t xml:space="preserve">Предмет контракта: Поставка хозяйственных товаров (Садовый инвентарь).																</t>
  </si>
  <si>
    <t>Секатор садовый                                 Общая длина изделия ≥  210 мм &lt;  215 мм
Максимальный диаметр реза  до 18 мм. 
Материал лезвия Закалённая высокоуглеродистая сталь 
Покрытие лезвия Должно защищать от коррозии и обеспечивать лёгкий ход
Тип реза Плоскостной
Материал рукояток Алюминиевый сплав 
Покрытие рукояток Винил (противоскользящее, обеспечивает надёжный хват)
Тип привода Пружинный
Тип пружины Ленточная 
Фиксатор лезвий Есть
Особенность Верхнее лезвие можно заточить или заменить</t>
  </si>
  <si>
    <t xml:space="preserve">штука </t>
  </si>
  <si>
    <t xml:space="preserve">25.73.10.000 </t>
  </si>
  <si>
    <t>Кусторез  садовый                                                       Общая длина изделия ≥  550 мм &lt;  555 мм
Длина лезвия: ≥  205  &lt;  225 мм
Форма лезвия Волнообразная (конструкция помогает лучше захватывать ветки)
Материал лезвия Высокоуглеродистая сталь 
Покрытие лезвия Должно облегчать рез, защищать от коррозии, повышать износостойкость и упрощать чистку 
Твёрдость лезвий: ≥ 51 &lt;  55 единиц по шкале Роквелла (HRC), метод контроля по ГОСТ 9013 59 «Металлы. Метод измерения твёрдости по Роквеллу»
Толщина лезвий ≥  3,6 мм. 
Материал рукояток Алюминий 
Частичная серрейторная заточка Нет
Двурычажный механизм Нет
Телескопические рукоятки Нет
На рукоятках мягкие противоскользящие накладки Наличие</t>
  </si>
  <si>
    <t xml:space="preserve">Тяпка самозатачивающаяся с черенком                     Материал рабочей части Сталь 
Длина рабочей части ≥  190 мм &lt;  195 мм	
Материал черенка (рукоятки) Дерево (хвойные/лиственные породы, без гнили и крупных сучков)	
Длина рукоятки (черенка)	≥  1465 мм &lt;  1470 мм
Рабочая ширина	≥  200 мм &lt;  205	
Диаметр крепления для ручки/черенка	≥  25 мм 	&lt;  30
Тип крепления	Штифтовое/втулочное соединение, обеспечивающее плотную посадку без люфта. Исключает расшатывание в процессе эксплуатации.
Комплектация	Черенок (ручка) в комплекте	</t>
  </si>
  <si>
    <t>Сучкорез садовый                                                              Тип реза Плоскостной. 
Максимальный диаметр реза 40 мм. 
Материал лезвий Углеродистая сталь 
Особенность лезвий Кованые, закалённые ≥ 54 &lt;  56 единиц по шкале Роквелла (HRC), метод контроля по ГОСТ 9013 59 «Металлы. Метод измерения твёрдости по Роквеллу»
Толщина лезвия ≥  5 мм &lt;  6 мм
Покрытие лезвия Отсутствует
Материал рукояток Алюминий 
На рукоятках мягкие противоскользящие накладки Наличие Дополнительные элементы Противоударные амортизаторы (снижают нагрузку и риск травмы при работе)
Общая длина  ≥  650  &lt;  660 мм
Храповый механизм Отсутствует
Шестерённая передача Отсутствует
Двурычажный механизм  Отсутствует 
Фиксатор лезвий Отсутствует
Телескопические рукоятки Отсутствуют</t>
  </si>
  <si>
    <t>КП  вх. 546 от 16.07.2026</t>
  </si>
  <si>
    <t>КП  вх. 547 от 17.07.2026</t>
  </si>
  <si>
    <t>КП  Вх. 548 от 17.07.2026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</si>
</sst>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0_р_._-;\-* #,##0.00_р_._-;_-* &quot;-&quot;??_р_._-;_-@_-"/>
  </numFmts>
  <fonts count="18"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0"/>
      <color theme="1"/>
      <name val="Times New Roman"/>
      <family val="1"/>
      <charset val="204"/>
    </font>
    <font>
      <sz val="10"/>
      <name val="Times New Roman"/>
      <family val="1"/>
      <charset val="204"/>
    </font>
    <font>
      <b/>
      <sz val="10"/>
      <name val="Times New Roman"/>
      <family val="1"/>
      <charset val="204"/>
    </font>
    <font>
      <sz val="11"/>
      <color theme="1"/>
      <name val="Times New Roman"/>
      <family val="1"/>
      <charset val="204"/>
    </font>
    <font>
      <sz val="14"/>
      <color theme="1"/>
      <name val="Times New Roman"/>
      <family val="1"/>
      <charset val="204"/>
    </font>
    <font>
      <sz val="14"/>
      <color theme="1"/>
      <name val="Calibri"/>
      <family val="2"/>
      <scheme val="minor"/>
    </font>
    <font>
      <sz val="12"/>
      <color theme="1"/>
      <name val="Times New Roman"/>
      <family val="1"/>
      <charset val="204"/>
    </font>
    <font>
      <sz val="12"/>
      <color theme="1"/>
      <name val="Calibri"/>
      <family val="2"/>
      <scheme val="minor"/>
    </font>
    <font>
      <sz val="11"/>
      <color theme="1"/>
      <name val="Tahoma"/>
      <family val="2"/>
      <charset val="204"/>
    </font>
    <font>
      <sz val="10"/>
      <color rgb="FFFF0000"/>
      <name val="Times New Roman"/>
      <family val="1"/>
      <charset val="204"/>
    </font>
    <font>
      <b/>
      <sz val="10"/>
      <color theme="1"/>
      <name val="Times New Roman"/>
      <family val="1"/>
      <charset val="204"/>
    </font>
    <font>
      <sz val="10"/>
      <color theme="1"/>
      <name val="Calibri"/>
      <family val="2"/>
      <scheme val="minor"/>
    </font>
    <font>
      <u/>
      <sz val="10"/>
      <color theme="1"/>
      <name val="Times New Roman"/>
      <family val="1"/>
      <charset val="204"/>
    </font>
    <font>
      <sz val="8"/>
      <color theme="1"/>
      <name val="Times New Roman"/>
      <family val="1"/>
      <charset val="204"/>
    </font>
  </fonts>
  <fills count="3">
    <fill>
      <patternFill patternType="none"/>
    </fill>
    <fill>
      <patternFill patternType="gray125"/>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8">
    <xf numFmtId="0" fontId="0" fillId="0" borderId="0"/>
    <xf numFmtId="164" fontId="3" fillId="0" borderId="0" applyFont="0" applyFill="0" applyBorder="0" applyAlignment="0" applyProtection="0"/>
    <xf numFmtId="43" fontId="3" fillId="0" borderId="0" applyFont="0" applyFill="0" applyBorder="0" applyAlignment="0" applyProtection="0"/>
    <xf numFmtId="0" fontId="2" fillId="0" borderId="0"/>
    <xf numFmtId="0" fontId="3" fillId="0" borderId="0"/>
    <xf numFmtId="164" fontId="2" fillId="0" borderId="0" applyFont="0" applyFill="0" applyBorder="0" applyAlignment="0" applyProtection="0"/>
    <xf numFmtId="164" fontId="3"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164" fontId="2" fillId="0" borderId="0" applyFont="0" applyFill="0" applyBorder="0" applyAlignment="0" applyProtection="0"/>
    <xf numFmtId="43" fontId="3"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164" fontId="1" fillId="0" borderId="0" applyFont="0" applyFill="0" applyBorder="0" applyAlignment="0" applyProtection="0"/>
  </cellStyleXfs>
  <cellXfs count="42">
    <xf numFmtId="0" fontId="0" fillId="0" borderId="0" xfId="0"/>
    <xf numFmtId="0" fontId="7" fillId="0" borderId="0" xfId="0" applyFont="1"/>
    <xf numFmtId="0" fontId="8" fillId="0" borderId="0" xfId="0" applyFont="1"/>
    <xf numFmtId="0" fontId="9" fillId="0" borderId="0" xfId="0" applyFont="1"/>
    <xf numFmtId="0" fontId="10" fillId="0" borderId="0" xfId="0" applyFont="1"/>
    <xf numFmtId="0" fontId="11" fillId="0" borderId="0" xfId="0" applyFont="1"/>
    <xf numFmtId="0" fontId="0" fillId="2" borderId="0" xfId="0" applyFill="1"/>
    <xf numFmtId="164" fontId="6" fillId="0" borderId="2" xfId="1" applyFont="1" applyBorder="1" applyAlignment="1">
      <alignment vertical="top"/>
    </xf>
    <xf numFmtId="0" fontId="4" fillId="0" borderId="0" xfId="0" applyFont="1"/>
    <xf numFmtId="0" fontId="6" fillId="0" borderId="2" xfId="0" applyFont="1" applyBorder="1" applyAlignment="1">
      <alignment horizontal="center" wrapText="1"/>
    </xf>
    <xf numFmtId="0" fontId="6" fillId="0" borderId="2" xfId="0" applyFont="1" applyBorder="1" applyAlignment="1">
      <alignment horizontal="right" wrapText="1"/>
    </xf>
    <xf numFmtId="0" fontId="16" fillId="0" borderId="0" xfId="0" applyFont="1"/>
    <xf numFmtId="2" fontId="4" fillId="0" borderId="0" xfId="0" applyNumberFormat="1" applyFont="1"/>
    <xf numFmtId="4" fontId="4" fillId="0" borderId="0" xfId="0" applyNumberFormat="1" applyFont="1"/>
    <xf numFmtId="0" fontId="5" fillId="0" borderId="6" xfId="0" applyFont="1" applyBorder="1" applyAlignment="1">
      <alignment horizontal="center" vertical="top" wrapText="1"/>
    </xf>
    <xf numFmtId="4" fontId="5" fillId="0" borderId="1" xfId="0" applyNumberFormat="1" applyFont="1" applyBorder="1" applyAlignment="1">
      <alignment horizontal="center" vertical="top" wrapText="1"/>
    </xf>
    <xf numFmtId="0" fontId="5" fillId="0" borderId="1" xfId="0" applyFont="1" applyBorder="1" applyAlignment="1">
      <alignment horizontal="center" vertical="top" wrapText="1"/>
    </xf>
    <xf numFmtId="0" fontId="4" fillId="0" borderId="1" xfId="0" applyFont="1" applyBorder="1" applyAlignment="1">
      <alignment horizontal="center" vertical="top"/>
    </xf>
    <xf numFmtId="0" fontId="4" fillId="0" borderId="0" xfId="0" applyFont="1" applyAlignment="1">
      <alignment horizontal="left"/>
    </xf>
    <xf numFmtId="0" fontId="6" fillId="0" borderId="4" xfId="0" applyFont="1" applyBorder="1" applyAlignment="1">
      <alignment horizontal="left" wrapText="1"/>
    </xf>
    <xf numFmtId="0" fontId="6" fillId="0" borderId="3" xfId="0" applyFont="1" applyBorder="1" applyAlignment="1">
      <alignment horizontal="left" wrapText="1"/>
    </xf>
    <xf numFmtId="0" fontId="6" fillId="0" borderId="5" xfId="0" applyFont="1" applyBorder="1" applyAlignment="1">
      <alignment horizontal="left"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4" fillId="0" borderId="1" xfId="0" applyFont="1" applyBorder="1" applyAlignment="1">
      <alignment horizontal="center" vertical="center" wrapText="1"/>
    </xf>
    <xf numFmtId="0" fontId="15" fillId="0" borderId="1" xfId="0" applyFont="1" applyBorder="1" applyAlignment="1">
      <alignment horizontal="center" vertical="center"/>
    </xf>
    <xf numFmtId="0" fontId="14" fillId="0" borderId="0" xfId="0" applyFont="1" applyAlignment="1">
      <alignment horizontal="center" vertical="center" wrapText="1"/>
    </xf>
    <xf numFmtId="0" fontId="15" fillId="0" borderId="0" xfId="0" applyFont="1" applyAlignment="1">
      <alignment wrapText="1"/>
    </xf>
    <xf numFmtId="0" fontId="4" fillId="0" borderId="0" xfId="0" applyFont="1" applyAlignment="1">
      <alignment horizontal="left" vertical="center" wrapText="1"/>
    </xf>
    <xf numFmtId="0" fontId="14" fillId="0" borderId="0" xfId="0" applyFont="1" applyAlignment="1">
      <alignment wrapText="1"/>
    </xf>
    <xf numFmtId="0" fontId="14" fillId="0" borderId="0" xfId="0" applyFont="1"/>
    <xf numFmtId="0" fontId="5"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0" fillId="0" borderId="0" xfId="0"/>
    <xf numFmtId="0" fontId="12" fillId="0" borderId="0" xfId="0" applyFont="1"/>
    <xf numFmtId="0" fontId="0" fillId="0" borderId="0" xfId="0" applyAlignment="1">
      <alignment wrapText="1"/>
    </xf>
    <xf numFmtId="0" fontId="0" fillId="2" borderId="0" xfId="0" applyFill="1"/>
    <xf numFmtId="0" fontId="5" fillId="0" borderId="1" xfId="0" applyFont="1" applyBorder="1" applyAlignment="1">
      <alignment vertical="top" wrapText="1"/>
    </xf>
    <xf numFmtId="0" fontId="5" fillId="0" borderId="1" xfId="0" applyFont="1" applyBorder="1" applyAlignment="1">
      <alignment horizontal="center" vertical="top"/>
    </xf>
    <xf numFmtId="2" fontId="5" fillId="0" borderId="1" xfId="0" applyNumberFormat="1" applyFont="1" applyBorder="1" applyAlignment="1">
      <alignment horizontal="center" vertical="top" wrapText="1"/>
    </xf>
    <xf numFmtId="4" fontId="17" fillId="0" borderId="1" xfId="0" applyNumberFormat="1" applyFont="1" applyBorder="1" applyAlignment="1">
      <alignment horizontal="center" vertical="center" wrapText="1"/>
    </xf>
    <xf numFmtId="0" fontId="15" fillId="0" borderId="1" xfId="0" applyFont="1" applyBorder="1" applyAlignment="1">
      <alignment horizontal="center" vertical="top"/>
    </xf>
  </cellXfs>
  <cellStyles count="18">
    <cellStyle name="Обычный" xfId="0" builtinId="0"/>
    <cellStyle name="Обычный 2" xfId="4" xr:uid="{514BA84B-FB7D-415A-AA0E-0AD53CE28A0B}"/>
    <cellStyle name="Обычный 3" xfId="3" xr:uid="{9206823D-238D-4E13-AF29-8462113689EC}"/>
    <cellStyle name="Обычный 3 2" xfId="12" xr:uid="{D22748E9-C2BC-4C3F-8B1A-22B872B0C57B}"/>
    <cellStyle name="Обычный 4" xfId="7" xr:uid="{3F9A39DC-6681-4A6F-B70C-C8B81103EB65}"/>
    <cellStyle name="Обычный 4 2" xfId="14" xr:uid="{E8CAEF74-9F9C-45D0-BC84-A0C273B32F03}"/>
    <cellStyle name="Обычный 5" xfId="9" xr:uid="{3C4173F0-9B7C-4B63-8289-ACFAC8367B69}"/>
    <cellStyle name="Обычный 5 2" xfId="16" xr:uid="{4E4E7F5B-B1D7-49BC-9F73-A4DA3D72C5B1}"/>
    <cellStyle name="Финансовый" xfId="1" builtinId="3"/>
    <cellStyle name="Финансовый 2" xfId="2" xr:uid="{783CE033-10AD-4AA6-92A6-88A82CFEC987}"/>
    <cellStyle name="Финансовый 2 2" xfId="6" xr:uid="{8CBEE8DA-62DD-43A6-BBFB-FFBC34FD78E9}"/>
    <cellStyle name="Финансовый 2 3" xfId="11" xr:uid="{C930E389-58C2-47FA-A272-B7084A0FE4AF}"/>
    <cellStyle name="Финансовый 3" xfId="5" xr:uid="{AAE244C1-4982-4C5A-9F08-5C570268BC88}"/>
    <cellStyle name="Финансовый 3 2" xfId="13" xr:uid="{5C91C584-4918-4746-B460-B9936082F218}"/>
    <cellStyle name="Финансовый 4" xfId="8" xr:uid="{1BFFD7C3-56D9-41DD-8731-7C761FA68233}"/>
    <cellStyle name="Финансовый 4 2" xfId="15" xr:uid="{1D4A3348-15FA-436C-A36E-D41743B5EF61}"/>
    <cellStyle name="Финансовый 5" xfId="10" xr:uid="{C7D639FE-E9A6-486B-BA09-4CCB403731B1}"/>
    <cellStyle name="Финансовый 5 2" xfId="17" xr:uid="{7CD4EED0-4B0D-4F1B-A8B4-C8EE1AF4238A}"/>
  </cellStyles>
  <dxfs count="3">
    <dxf>
      <font>
        <color rgb="FF9C0006"/>
      </font>
    </dxf>
    <dxf>
      <font>
        <color rgb="FF9C0006"/>
      </font>
    </dxf>
    <dxf>
      <font>
        <color rgb="FF9C0006"/>
      </font>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8"/>
  <sheetViews>
    <sheetView tabSelected="1" view="pageLayout" topLeftCell="A9" zoomScale="130" zoomScaleNormal="100" zoomScalePageLayoutView="130" workbookViewId="0">
      <selection activeCell="M11" sqref="M11"/>
    </sheetView>
  </sheetViews>
  <sheetFormatPr defaultRowHeight="15" x14ac:dyDescent="0.25"/>
  <cols>
    <col min="1" max="1" width="5.28515625" style="1" customWidth="1"/>
    <col min="2" max="2" width="30.140625" style="1" customWidth="1"/>
    <col min="3" max="3" width="7.42578125" style="1" customWidth="1"/>
    <col min="4" max="4" width="5.85546875" style="1" customWidth="1"/>
    <col min="5" max="5" width="13.5703125" style="1" customWidth="1"/>
    <col min="6" max="6" width="12" style="1" customWidth="1"/>
    <col min="7" max="7" width="12.140625" style="1" customWidth="1"/>
    <col min="8" max="8" width="12.28515625" style="1" customWidth="1"/>
    <col min="9" max="9" width="10.85546875" style="1" customWidth="1"/>
    <col min="10" max="10" width="12.5703125" style="1" customWidth="1"/>
    <col min="11" max="11" width="1" style="1" hidden="1" customWidth="1"/>
    <col min="12" max="12" width="7.140625" style="1" hidden="1" customWidth="1"/>
    <col min="13" max="13" width="13.5703125" style="1" customWidth="1"/>
    <col min="14" max="14" width="7.85546875" style="1" customWidth="1"/>
    <col min="15" max="17" width="9.140625" style="1"/>
  </cols>
  <sheetData>
    <row r="1" spans="1:17" s="3" customFormat="1" ht="21" customHeight="1" x14ac:dyDescent="0.3">
      <c r="A1" s="26" t="s">
        <v>17</v>
      </c>
      <c r="B1" s="27"/>
      <c r="C1" s="27"/>
      <c r="D1" s="27"/>
      <c r="E1" s="27"/>
      <c r="F1" s="27"/>
      <c r="G1" s="27"/>
      <c r="H1" s="27"/>
      <c r="I1" s="27"/>
      <c r="J1" s="27"/>
      <c r="K1" s="27"/>
      <c r="L1" s="27"/>
      <c r="M1" s="27"/>
      <c r="N1" s="27"/>
      <c r="O1" s="2"/>
      <c r="P1" s="2"/>
      <c r="Q1" s="2"/>
    </row>
    <row r="2" spans="1:17" s="5" customFormat="1" ht="15" customHeight="1" x14ac:dyDescent="0.25">
      <c r="A2" s="29" t="s">
        <v>18</v>
      </c>
      <c r="B2" s="30"/>
      <c r="C2" s="30"/>
      <c r="D2" s="30"/>
      <c r="E2" s="30"/>
      <c r="F2" s="30"/>
      <c r="G2" s="30"/>
      <c r="H2" s="30"/>
      <c r="I2" s="30"/>
      <c r="J2" s="30"/>
      <c r="K2" s="30"/>
      <c r="L2" s="30"/>
      <c r="M2" s="30"/>
      <c r="N2" s="8"/>
      <c r="O2" s="4"/>
      <c r="P2" s="4"/>
      <c r="Q2" s="4"/>
    </row>
    <row r="3" spans="1:17" s="5" customFormat="1" ht="28.5" customHeight="1" x14ac:dyDescent="0.25">
      <c r="A3" s="28" t="s">
        <v>3</v>
      </c>
      <c r="B3" s="28"/>
      <c r="C3" s="28"/>
      <c r="D3" s="28"/>
      <c r="E3" s="28"/>
      <c r="F3" s="28"/>
      <c r="G3" s="28"/>
      <c r="H3" s="28"/>
      <c r="I3" s="28"/>
      <c r="J3" s="28"/>
      <c r="K3" s="28"/>
      <c r="L3" s="28"/>
      <c r="M3" s="28"/>
      <c r="N3" s="8"/>
      <c r="O3" s="4"/>
      <c r="P3" s="4"/>
      <c r="Q3" s="4"/>
    </row>
    <row r="4" spans="1:17" ht="18" customHeight="1" x14ac:dyDescent="0.25">
      <c r="A4" s="31" t="s">
        <v>0</v>
      </c>
      <c r="B4" s="31" t="s">
        <v>4</v>
      </c>
      <c r="C4" s="31" t="s">
        <v>1</v>
      </c>
      <c r="D4" s="31" t="s">
        <v>2</v>
      </c>
      <c r="E4" s="31" t="s">
        <v>8</v>
      </c>
      <c r="F4" s="22" t="s">
        <v>11</v>
      </c>
      <c r="G4" s="23"/>
      <c r="H4" s="23"/>
      <c r="I4" s="31" t="s">
        <v>5</v>
      </c>
      <c r="J4" s="31" t="s">
        <v>13</v>
      </c>
      <c r="K4" s="31"/>
      <c r="L4" s="32"/>
      <c r="M4" s="31" t="s">
        <v>7</v>
      </c>
      <c r="N4" s="24" t="s">
        <v>9</v>
      </c>
    </row>
    <row r="5" spans="1:17" ht="41.25" customHeight="1" x14ac:dyDescent="0.25">
      <c r="A5" s="31"/>
      <c r="B5" s="31"/>
      <c r="C5" s="31"/>
      <c r="D5" s="31"/>
      <c r="E5" s="31"/>
      <c r="F5" s="40" t="s">
        <v>25</v>
      </c>
      <c r="G5" s="40" t="s">
        <v>26</v>
      </c>
      <c r="H5" s="40" t="s">
        <v>27</v>
      </c>
      <c r="I5" s="31"/>
      <c r="J5" s="31"/>
      <c r="K5" s="31"/>
      <c r="L5" s="32"/>
      <c r="M5" s="31"/>
      <c r="N5" s="25"/>
    </row>
    <row r="6" spans="1:17" ht="285" customHeight="1" x14ac:dyDescent="0.25">
      <c r="A6" s="14">
        <v>1</v>
      </c>
      <c r="B6" s="37" t="s">
        <v>19</v>
      </c>
      <c r="C6" s="38" t="s">
        <v>20</v>
      </c>
      <c r="D6" s="16">
        <v>2</v>
      </c>
      <c r="E6" s="16" t="s">
        <v>21</v>
      </c>
      <c r="F6" s="15">
        <v>2195</v>
      </c>
      <c r="G6" s="15">
        <v>2300</v>
      </c>
      <c r="H6" s="15">
        <v>2420</v>
      </c>
      <c r="I6" s="39">
        <v>3</v>
      </c>
      <c r="J6" s="15">
        <v>2195</v>
      </c>
      <c r="K6" s="39">
        <f>J6*D6</f>
        <v>4390</v>
      </c>
      <c r="L6" s="17">
        <v>346</v>
      </c>
      <c r="M6" s="39">
        <f>J6*D6</f>
        <v>4390</v>
      </c>
      <c r="N6" s="41">
        <v>346</v>
      </c>
    </row>
    <row r="7" spans="1:17" ht="327" customHeight="1" x14ac:dyDescent="0.25">
      <c r="A7" s="14">
        <v>2</v>
      </c>
      <c r="B7" s="37" t="s">
        <v>22</v>
      </c>
      <c r="C7" s="38" t="s">
        <v>20</v>
      </c>
      <c r="D7" s="16">
        <v>2</v>
      </c>
      <c r="E7" s="16" t="s">
        <v>21</v>
      </c>
      <c r="F7" s="15">
        <v>4085</v>
      </c>
      <c r="G7" s="15">
        <v>4220</v>
      </c>
      <c r="H7" s="15">
        <v>4310</v>
      </c>
      <c r="I7" s="39">
        <v>3</v>
      </c>
      <c r="J7" s="15">
        <v>4085</v>
      </c>
      <c r="K7" s="39">
        <f t="shared" ref="K7:K9" si="0">J7*D7</f>
        <v>8170</v>
      </c>
      <c r="L7" s="17">
        <v>346</v>
      </c>
      <c r="M7" s="39">
        <f t="shared" ref="M7:M9" si="1">J7*D7</f>
        <v>8170</v>
      </c>
      <c r="N7" s="41">
        <v>346</v>
      </c>
    </row>
    <row r="8" spans="1:17" ht="264.75" customHeight="1" x14ac:dyDescent="0.25">
      <c r="A8" s="14">
        <v>3</v>
      </c>
      <c r="B8" s="37" t="s">
        <v>23</v>
      </c>
      <c r="C8" s="38" t="s">
        <v>20</v>
      </c>
      <c r="D8" s="16">
        <v>2</v>
      </c>
      <c r="E8" s="16" t="s">
        <v>21</v>
      </c>
      <c r="F8" s="15">
        <v>536</v>
      </c>
      <c r="G8" s="15">
        <v>640</v>
      </c>
      <c r="H8" s="15">
        <v>750</v>
      </c>
      <c r="I8" s="39">
        <v>3</v>
      </c>
      <c r="J8" s="15">
        <v>536</v>
      </c>
      <c r="K8" s="39">
        <f t="shared" si="0"/>
        <v>1072</v>
      </c>
      <c r="L8" s="17">
        <v>346</v>
      </c>
      <c r="M8" s="39">
        <f t="shared" si="1"/>
        <v>1072</v>
      </c>
      <c r="N8" s="41">
        <v>346</v>
      </c>
    </row>
    <row r="9" spans="1:17" ht="345" customHeight="1" x14ac:dyDescent="0.25">
      <c r="A9" s="14">
        <v>4</v>
      </c>
      <c r="B9" s="37" t="s">
        <v>24</v>
      </c>
      <c r="C9" s="38" t="s">
        <v>20</v>
      </c>
      <c r="D9" s="16">
        <v>1</v>
      </c>
      <c r="E9" s="16" t="s">
        <v>21</v>
      </c>
      <c r="F9" s="15">
        <v>3382</v>
      </c>
      <c r="G9" s="15">
        <v>3415</v>
      </c>
      <c r="H9" s="15">
        <v>3540</v>
      </c>
      <c r="I9" s="39">
        <v>3</v>
      </c>
      <c r="J9" s="15">
        <v>3382</v>
      </c>
      <c r="K9" s="39">
        <f t="shared" si="0"/>
        <v>3382</v>
      </c>
      <c r="L9" s="17">
        <v>346</v>
      </c>
      <c r="M9" s="39">
        <f t="shared" si="1"/>
        <v>3382</v>
      </c>
      <c r="N9" s="41">
        <v>346</v>
      </c>
    </row>
    <row r="10" spans="1:17" ht="18.75" customHeight="1" x14ac:dyDescent="0.25">
      <c r="A10" s="9"/>
      <c r="B10" s="19" t="s">
        <v>6</v>
      </c>
      <c r="C10" s="20"/>
      <c r="D10" s="20"/>
      <c r="E10" s="20"/>
      <c r="F10" s="20"/>
      <c r="G10" s="20"/>
      <c r="H10" s="20"/>
      <c r="I10" s="20"/>
      <c r="J10" s="20"/>
      <c r="K10" s="21"/>
      <c r="L10" s="10"/>
      <c r="M10" s="7">
        <f>SUM(M6:M9)</f>
        <v>17014</v>
      </c>
      <c r="N10" s="8"/>
    </row>
    <row r="11" spans="1:17" x14ac:dyDescent="0.25">
      <c r="A11" s="8"/>
      <c r="B11" s="8"/>
      <c r="C11" s="8"/>
      <c r="D11" s="8"/>
      <c r="E11" s="8"/>
      <c r="F11" s="8"/>
      <c r="G11" s="8"/>
      <c r="H11" s="8"/>
      <c r="I11" s="8"/>
      <c r="J11" s="8"/>
      <c r="K11" s="8"/>
      <c r="L11" s="8"/>
      <c r="M11" s="8"/>
      <c r="N11" s="8"/>
    </row>
    <row r="12" spans="1:17" x14ac:dyDescent="0.25">
      <c r="A12" s="18"/>
      <c r="B12" s="18"/>
      <c r="C12" s="18"/>
      <c r="D12" s="11"/>
      <c r="E12" s="11"/>
      <c r="F12" s="8"/>
      <c r="G12" s="8"/>
      <c r="H12" s="8"/>
      <c r="I12" s="8" t="s">
        <v>15</v>
      </c>
      <c r="J12" s="12">
        <v>17014</v>
      </c>
      <c r="K12" s="13">
        <f>SUM(M10)</f>
        <v>17014</v>
      </c>
      <c r="L12" s="8"/>
      <c r="M12" s="8"/>
      <c r="N12" s="8"/>
    </row>
    <row r="13" spans="1:17" x14ac:dyDescent="0.25">
      <c r="A13" s="8"/>
      <c r="B13" s="8"/>
      <c r="C13" s="8"/>
      <c r="D13" s="8"/>
      <c r="E13" s="8"/>
      <c r="F13" s="8"/>
      <c r="G13" s="8"/>
      <c r="H13" s="8"/>
      <c r="I13" s="8" t="s">
        <v>10</v>
      </c>
      <c r="J13" s="12">
        <v>0</v>
      </c>
      <c r="K13" s="13">
        <v>0</v>
      </c>
      <c r="L13" s="8"/>
      <c r="M13" s="8"/>
      <c r="N13" s="8"/>
    </row>
    <row r="14" spans="1:17" x14ac:dyDescent="0.25">
      <c r="A14" s="18"/>
      <c r="B14" s="18"/>
      <c r="C14" s="18"/>
      <c r="D14" s="8"/>
      <c r="E14" s="8"/>
      <c r="F14" s="8"/>
      <c r="G14" s="8"/>
      <c r="H14" s="8"/>
      <c r="I14" s="8" t="s">
        <v>12</v>
      </c>
      <c r="J14" s="8"/>
      <c r="K14" s="8"/>
      <c r="L14" s="8"/>
      <c r="M14" s="8"/>
      <c r="N14" s="8"/>
    </row>
    <row r="15" spans="1:17" x14ac:dyDescent="0.25">
      <c r="A15" s="8"/>
      <c r="B15" s="8"/>
      <c r="C15" s="8"/>
      <c r="D15" s="8"/>
      <c r="E15" s="8"/>
      <c r="F15" s="8"/>
      <c r="G15" s="8"/>
      <c r="H15" s="8"/>
      <c r="I15" s="8" t="s">
        <v>14</v>
      </c>
      <c r="J15" s="8"/>
      <c r="K15" s="8"/>
      <c r="L15" s="8"/>
      <c r="M15" s="8"/>
      <c r="N15" s="8"/>
    </row>
    <row r="16" spans="1:17" x14ac:dyDescent="0.25">
      <c r="A16" s="8"/>
      <c r="B16" s="8"/>
      <c r="C16" s="8"/>
      <c r="D16" s="8"/>
      <c r="E16" s="8"/>
      <c r="F16" s="8"/>
      <c r="G16" s="8"/>
      <c r="H16" s="8"/>
      <c r="I16" s="8" t="s">
        <v>16</v>
      </c>
      <c r="J16" s="8"/>
      <c r="K16" s="8"/>
      <c r="L16" s="8"/>
      <c r="M16" s="8"/>
      <c r="N16" s="8"/>
    </row>
    <row r="17" spans="1:14" x14ac:dyDescent="0.25">
      <c r="A17" s="8"/>
      <c r="B17" s="8"/>
      <c r="C17" s="8"/>
      <c r="D17" s="8"/>
      <c r="E17" s="8"/>
      <c r="F17" s="8"/>
      <c r="G17" s="8"/>
      <c r="H17" s="8"/>
      <c r="I17" s="8"/>
      <c r="J17" s="8"/>
      <c r="K17" s="8"/>
      <c r="L17" s="8"/>
      <c r="M17" s="8"/>
      <c r="N17" s="8"/>
    </row>
    <row r="18" spans="1:14" x14ac:dyDescent="0.25">
      <c r="A18" s="8"/>
      <c r="B18" s="8"/>
      <c r="C18" s="8"/>
      <c r="D18" s="8"/>
      <c r="E18" s="8"/>
      <c r="F18" s="8"/>
      <c r="G18" s="8"/>
      <c r="H18" s="8"/>
      <c r="I18" s="8"/>
      <c r="J18" s="8"/>
      <c r="K18" s="8"/>
      <c r="L18" s="8"/>
      <c r="M18" s="8"/>
      <c r="N18" s="8"/>
    </row>
  </sheetData>
  <mergeCells count="18">
    <mergeCell ref="A1:N1"/>
    <mergeCell ref="A3:M3"/>
    <mergeCell ref="A2:M2"/>
    <mergeCell ref="I4:I5"/>
    <mergeCell ref="J4:J5"/>
    <mergeCell ref="K4:K5"/>
    <mergeCell ref="L4:L5"/>
    <mergeCell ref="C4:C5"/>
    <mergeCell ref="D4:D5"/>
    <mergeCell ref="E4:E5"/>
    <mergeCell ref="A4:A5"/>
    <mergeCell ref="B4:B5"/>
    <mergeCell ref="M4:M5"/>
    <mergeCell ref="A14:C14"/>
    <mergeCell ref="B10:K10"/>
    <mergeCell ref="A12:C12"/>
    <mergeCell ref="F4:H4"/>
    <mergeCell ref="N4:N5"/>
  </mergeCells>
  <conditionalFormatting sqref="F8:H9">
    <cfRule type="cellIs" dxfId="1" priority="2" operator="equal">
      <formula>0</formula>
    </cfRule>
  </conditionalFormatting>
  <conditionalFormatting sqref="J8:J9">
    <cfRule type="cellIs" dxfId="0" priority="1" operator="equal">
      <formula>0</formula>
    </cfRule>
  </conditionalFormatting>
  <pageMargins left="5.2083333333333336E-2" right="0.15625" top="0.14802631578947367" bottom="0.36458333333333331" header="0.3" footer="0.3"/>
  <pageSetup paperSize="9"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
  <sheetViews>
    <sheetView workbookViewId="0">
      <selection activeCell="D20" sqref="D20"/>
    </sheetView>
  </sheetViews>
  <sheetFormatPr defaultRowHeight="15" x14ac:dyDescent="0.25"/>
  <sheetData>
    <row r="1" spans="1:4" x14ac:dyDescent="0.25">
      <c r="A1" s="33"/>
      <c r="B1" s="33"/>
      <c r="C1" s="34">
        <v>0</v>
      </c>
      <c r="D1" s="33"/>
    </row>
  </sheetData>
  <mergeCells count="2">
    <mergeCell ref="A1:B1"/>
    <mergeCell ref="C1:D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
  <sheetViews>
    <sheetView workbookViewId="0">
      <selection sqref="A1:L7"/>
    </sheetView>
  </sheetViews>
  <sheetFormatPr defaultRowHeight="15" x14ac:dyDescent="0.25"/>
  <cols>
    <col min="12" max="12" width="17.85546875" customWidth="1"/>
  </cols>
  <sheetData>
    <row r="1" spans="1:12" ht="163.5" customHeight="1" x14ac:dyDescent="0.25">
      <c r="A1" s="35"/>
      <c r="B1" s="33"/>
      <c r="C1" s="33"/>
      <c r="D1" s="33"/>
      <c r="E1" s="33"/>
      <c r="F1" s="33"/>
      <c r="G1" s="33"/>
      <c r="H1" s="33"/>
      <c r="I1" s="33"/>
      <c r="J1" s="33"/>
      <c r="K1" s="33"/>
      <c r="L1" s="33"/>
    </row>
    <row r="2" spans="1:12" s="6" customFormat="1" ht="47.25" customHeight="1" x14ac:dyDescent="0.25">
      <c r="A2" s="36"/>
      <c r="B2" s="36"/>
      <c r="C2" s="36"/>
      <c r="D2" s="36"/>
      <c r="E2" s="36"/>
      <c r="F2" s="36"/>
      <c r="G2" s="36"/>
      <c r="H2" s="36"/>
      <c r="I2" s="36"/>
      <c r="J2" s="36"/>
      <c r="K2" s="36"/>
      <c r="L2" s="36"/>
    </row>
    <row r="3" spans="1:12" ht="80.25" customHeight="1" x14ac:dyDescent="0.25">
      <c r="A3" s="35"/>
      <c r="B3" s="33"/>
      <c r="C3" s="33"/>
      <c r="D3" s="33"/>
      <c r="E3" s="33"/>
      <c r="F3" s="33"/>
      <c r="G3" s="33"/>
      <c r="H3" s="33"/>
      <c r="I3" s="33"/>
      <c r="J3" s="33"/>
      <c r="K3" s="33"/>
      <c r="L3" s="33"/>
    </row>
    <row r="4" spans="1:12" s="6" customFormat="1" x14ac:dyDescent="0.25">
      <c r="A4" s="36"/>
      <c r="B4" s="36"/>
      <c r="C4" s="36"/>
      <c r="D4" s="36"/>
      <c r="E4" s="36"/>
      <c r="F4" s="36"/>
      <c r="G4" s="36"/>
      <c r="H4" s="36"/>
      <c r="I4" s="36"/>
      <c r="J4" s="36"/>
      <c r="K4" s="36"/>
      <c r="L4" s="36"/>
    </row>
  </sheetData>
  <mergeCells count="4">
    <mergeCell ref="A1:L1"/>
    <mergeCell ref="A2:L2"/>
    <mergeCell ref="A3:L3"/>
    <mergeCell ref="A4:L4"/>
  </mergeCell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election sqref="A1:N7"/>
    </sheetView>
  </sheetViews>
  <sheetFormatPr defaultRowHeight="15" x14ac:dyDescent="0.25"/>
  <cols>
    <col min="14" max="14" width="9.140625" customWidth="1"/>
  </cols>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протокол </vt:lpstr>
      <vt:lpstr>сумма в ПЗ</vt:lpstr>
      <vt:lpstr>ограничения и др</vt: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2026-07-21T10:05:59Z</dcterms:modified>
</cp:coreProperties>
</file>