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АРТЕК\2АААА-РАБОЧИЙ СТОЛ -ОСНОВНОЙ\ЗАЯВКИ на ЗАКУПКУ\Заявки 2026\ТО 2026\"/>
    </mc:Choice>
  </mc:AlternateContent>
  <bookViews>
    <workbookView xWindow="0" yWindow="0" windowWidth="28800" windowHeight="12435"/>
  </bookViews>
  <sheets>
    <sheet name="Расчет НМЦК" sheetId="1" r:id="rId1"/>
    <sheet name="Лист1" sheetId="2" r:id="rId2"/>
  </sheets>
  <definedNames>
    <definedName name="_GoBack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j/NqRIcFaFa1+2r9ysYbsuNtaNzA=="/>
    </ext>
  </extLst>
</workbook>
</file>

<file path=xl/calcChain.xml><?xml version="1.0" encoding="utf-8"?>
<calcChain xmlns="http://schemas.openxmlformats.org/spreadsheetml/2006/main">
  <c r="M455" i="1" l="1"/>
  <c r="N455" i="1" s="1"/>
  <c r="O455" i="1" s="1"/>
  <c r="P455" i="1" s="1"/>
  <c r="J455" i="1"/>
  <c r="K455" i="1" s="1"/>
  <c r="L455" i="1" s="1"/>
  <c r="J456" i="1"/>
  <c r="K456" i="1" s="1"/>
  <c r="L456" i="1" s="1"/>
  <c r="M456" i="1"/>
  <c r="N456" i="1" s="1"/>
  <c r="O456" i="1" s="1"/>
  <c r="P456" i="1" s="1"/>
  <c r="M453" i="1"/>
  <c r="N453" i="1" s="1"/>
  <c r="O453" i="1" s="1"/>
  <c r="P453" i="1" s="1"/>
  <c r="J453" i="1"/>
  <c r="K453" i="1" s="1"/>
  <c r="L453" i="1" s="1"/>
  <c r="M452" i="1"/>
  <c r="N452" i="1" s="1"/>
  <c r="O452" i="1" s="1"/>
  <c r="P452" i="1" s="1"/>
  <c r="J452" i="1"/>
  <c r="K452" i="1" s="1"/>
  <c r="L452" i="1" s="1"/>
  <c r="M442" i="1"/>
  <c r="N442" i="1" s="1"/>
  <c r="O442" i="1" s="1"/>
  <c r="P442" i="1" s="1"/>
  <c r="J442" i="1"/>
  <c r="K442" i="1" s="1"/>
  <c r="L442" i="1" s="1"/>
  <c r="M441" i="1"/>
  <c r="N441" i="1" s="1"/>
  <c r="O441" i="1" s="1"/>
  <c r="P441" i="1" s="1"/>
  <c r="J441" i="1"/>
  <c r="K441" i="1" s="1"/>
  <c r="L441" i="1" s="1"/>
  <c r="M440" i="1"/>
  <c r="N440" i="1" s="1"/>
  <c r="O440" i="1" s="1"/>
  <c r="P440" i="1" s="1"/>
  <c r="K440" i="1"/>
  <c r="L440" i="1" s="1"/>
  <c r="J440" i="1"/>
  <c r="M439" i="1"/>
  <c r="N439" i="1" s="1"/>
  <c r="O439" i="1" s="1"/>
  <c r="P439" i="1" s="1"/>
  <c r="J439" i="1"/>
  <c r="K439" i="1" s="1"/>
  <c r="L439" i="1" s="1"/>
  <c r="M438" i="1"/>
  <c r="N438" i="1" s="1"/>
  <c r="O438" i="1" s="1"/>
  <c r="P438" i="1" s="1"/>
  <c r="J438" i="1"/>
  <c r="K438" i="1" s="1"/>
  <c r="L438" i="1" s="1"/>
  <c r="M445" i="1"/>
  <c r="N445" i="1" s="1"/>
  <c r="O445" i="1" s="1"/>
  <c r="P445" i="1" s="1"/>
  <c r="J445" i="1"/>
  <c r="K445" i="1" s="1"/>
  <c r="L445" i="1" s="1"/>
  <c r="M444" i="1"/>
  <c r="N444" i="1" s="1"/>
  <c r="O444" i="1" s="1"/>
  <c r="P444" i="1" s="1"/>
  <c r="J444" i="1"/>
  <c r="K444" i="1" s="1"/>
  <c r="L444" i="1" s="1"/>
  <c r="M443" i="1"/>
  <c r="N443" i="1" s="1"/>
  <c r="O443" i="1" s="1"/>
  <c r="P443" i="1" s="1"/>
  <c r="K443" i="1"/>
  <c r="L443" i="1" s="1"/>
  <c r="J443" i="1"/>
  <c r="M437" i="1"/>
  <c r="N437" i="1" s="1"/>
  <c r="O437" i="1" s="1"/>
  <c r="P437" i="1" s="1"/>
  <c r="J437" i="1"/>
  <c r="K437" i="1" s="1"/>
  <c r="L437" i="1" s="1"/>
  <c r="M449" i="1"/>
  <c r="N449" i="1" s="1"/>
  <c r="O449" i="1" s="1"/>
  <c r="P449" i="1" s="1"/>
  <c r="J449" i="1"/>
  <c r="K449" i="1" s="1"/>
  <c r="L449" i="1" s="1"/>
  <c r="M448" i="1"/>
  <c r="N448" i="1" s="1"/>
  <c r="O448" i="1" s="1"/>
  <c r="P448" i="1" s="1"/>
  <c r="J448" i="1"/>
  <c r="K448" i="1" s="1"/>
  <c r="L448" i="1" s="1"/>
  <c r="M447" i="1"/>
  <c r="N447" i="1" s="1"/>
  <c r="O447" i="1" s="1"/>
  <c r="P447" i="1" s="1"/>
  <c r="J447" i="1"/>
  <c r="K447" i="1" s="1"/>
  <c r="L447" i="1" s="1"/>
  <c r="M446" i="1"/>
  <c r="N446" i="1" s="1"/>
  <c r="O446" i="1" s="1"/>
  <c r="P446" i="1" s="1"/>
  <c r="J446" i="1"/>
  <c r="K446" i="1" s="1"/>
  <c r="L446" i="1" s="1"/>
  <c r="M426" i="1"/>
  <c r="N426" i="1" s="1"/>
  <c r="O426" i="1" s="1"/>
  <c r="P426" i="1" s="1"/>
  <c r="J426" i="1"/>
  <c r="K426" i="1" s="1"/>
  <c r="L426" i="1" s="1"/>
  <c r="M425" i="1"/>
  <c r="N425" i="1" s="1"/>
  <c r="O425" i="1" s="1"/>
  <c r="P425" i="1" s="1"/>
  <c r="J425" i="1"/>
  <c r="K425" i="1" s="1"/>
  <c r="L425" i="1" s="1"/>
  <c r="M424" i="1"/>
  <c r="N424" i="1" s="1"/>
  <c r="O424" i="1" s="1"/>
  <c r="P424" i="1" s="1"/>
  <c r="J424" i="1"/>
  <c r="K424" i="1" s="1"/>
  <c r="L424" i="1" s="1"/>
  <c r="M423" i="1"/>
  <c r="N423" i="1" s="1"/>
  <c r="O423" i="1" s="1"/>
  <c r="P423" i="1" s="1"/>
  <c r="J423" i="1"/>
  <c r="K423" i="1" s="1"/>
  <c r="L423" i="1" s="1"/>
  <c r="M422" i="1"/>
  <c r="N422" i="1" s="1"/>
  <c r="O422" i="1" s="1"/>
  <c r="P422" i="1" s="1"/>
  <c r="J422" i="1"/>
  <c r="K422" i="1" s="1"/>
  <c r="L422" i="1" s="1"/>
  <c r="M421" i="1"/>
  <c r="N421" i="1" s="1"/>
  <c r="O421" i="1" s="1"/>
  <c r="P421" i="1" s="1"/>
  <c r="J421" i="1"/>
  <c r="K421" i="1" s="1"/>
  <c r="L421" i="1" s="1"/>
  <c r="M420" i="1"/>
  <c r="N420" i="1" s="1"/>
  <c r="O420" i="1" s="1"/>
  <c r="P420" i="1" s="1"/>
  <c r="J420" i="1"/>
  <c r="K420" i="1" s="1"/>
  <c r="L420" i="1" s="1"/>
  <c r="M433" i="1"/>
  <c r="N433" i="1" s="1"/>
  <c r="O433" i="1" s="1"/>
  <c r="P433" i="1" s="1"/>
  <c r="J433" i="1"/>
  <c r="K433" i="1" s="1"/>
  <c r="L433" i="1" s="1"/>
  <c r="M432" i="1"/>
  <c r="N432" i="1" s="1"/>
  <c r="O432" i="1" s="1"/>
  <c r="P432" i="1" s="1"/>
  <c r="J432" i="1"/>
  <c r="K432" i="1" s="1"/>
  <c r="L432" i="1" s="1"/>
  <c r="M431" i="1"/>
  <c r="N431" i="1" s="1"/>
  <c r="O431" i="1" s="1"/>
  <c r="P431" i="1" s="1"/>
  <c r="J431" i="1"/>
  <c r="K431" i="1" s="1"/>
  <c r="L431" i="1" s="1"/>
  <c r="M430" i="1"/>
  <c r="N430" i="1" s="1"/>
  <c r="O430" i="1" s="1"/>
  <c r="P430" i="1" s="1"/>
  <c r="J430" i="1"/>
  <c r="K430" i="1" s="1"/>
  <c r="L430" i="1" s="1"/>
  <c r="M429" i="1"/>
  <c r="N429" i="1" s="1"/>
  <c r="O429" i="1" s="1"/>
  <c r="P429" i="1" s="1"/>
  <c r="J429" i="1"/>
  <c r="K429" i="1" s="1"/>
  <c r="L429" i="1" s="1"/>
  <c r="M428" i="1"/>
  <c r="N428" i="1" s="1"/>
  <c r="O428" i="1" s="1"/>
  <c r="P428" i="1" s="1"/>
  <c r="J428" i="1"/>
  <c r="K428" i="1" s="1"/>
  <c r="L428" i="1" s="1"/>
  <c r="M427" i="1"/>
  <c r="N427" i="1" s="1"/>
  <c r="O427" i="1" s="1"/>
  <c r="P427" i="1" s="1"/>
  <c r="K427" i="1"/>
  <c r="L427" i="1" s="1"/>
  <c r="J427" i="1"/>
  <c r="M418" i="1"/>
  <c r="N418" i="1" s="1"/>
  <c r="O418" i="1" s="1"/>
  <c r="P418" i="1" s="1"/>
  <c r="J418" i="1"/>
  <c r="K418" i="1" s="1"/>
  <c r="L418" i="1" s="1"/>
  <c r="M417" i="1"/>
  <c r="N417" i="1" s="1"/>
  <c r="O417" i="1" s="1"/>
  <c r="P417" i="1" s="1"/>
  <c r="J417" i="1"/>
  <c r="K417" i="1" s="1"/>
  <c r="L417" i="1" s="1"/>
  <c r="M416" i="1"/>
  <c r="N416" i="1" s="1"/>
  <c r="O416" i="1" s="1"/>
  <c r="P416" i="1" s="1"/>
  <c r="J416" i="1"/>
  <c r="K416" i="1" s="1"/>
  <c r="L416" i="1" s="1"/>
  <c r="N415" i="1"/>
  <c r="O415" i="1" s="1"/>
  <c r="P415" i="1" s="1"/>
  <c r="M415" i="1"/>
  <c r="J415" i="1"/>
  <c r="K415" i="1" s="1"/>
  <c r="L415" i="1" s="1"/>
  <c r="M450" i="1"/>
  <c r="N450" i="1" s="1"/>
  <c r="O450" i="1" s="1"/>
  <c r="P450" i="1" s="1"/>
  <c r="J450" i="1"/>
  <c r="K450" i="1" s="1"/>
  <c r="L450" i="1" s="1"/>
  <c r="M435" i="1"/>
  <c r="N435" i="1" s="1"/>
  <c r="O435" i="1" s="1"/>
  <c r="P435" i="1" s="1"/>
  <c r="J435" i="1"/>
  <c r="K435" i="1" s="1"/>
  <c r="L435" i="1" s="1"/>
  <c r="M434" i="1"/>
  <c r="N434" i="1" s="1"/>
  <c r="O434" i="1" s="1"/>
  <c r="P434" i="1" s="1"/>
  <c r="J434" i="1"/>
  <c r="K434" i="1" s="1"/>
  <c r="L434" i="1" s="1"/>
  <c r="M419" i="1"/>
  <c r="N419" i="1" s="1"/>
  <c r="O419" i="1" s="1"/>
  <c r="P419" i="1" s="1"/>
  <c r="J419" i="1"/>
  <c r="K419" i="1" s="1"/>
  <c r="L419" i="1" s="1"/>
  <c r="M413" i="1"/>
  <c r="N413" i="1" s="1"/>
  <c r="O413" i="1" s="1"/>
  <c r="P413" i="1" s="1"/>
  <c r="J413" i="1"/>
  <c r="K413" i="1" s="1"/>
  <c r="L413" i="1" s="1"/>
  <c r="M412" i="1"/>
  <c r="N412" i="1" s="1"/>
  <c r="O412" i="1" s="1"/>
  <c r="P412" i="1" s="1"/>
  <c r="J412" i="1"/>
  <c r="K412" i="1" s="1"/>
  <c r="L412" i="1" s="1"/>
  <c r="M411" i="1"/>
  <c r="N411" i="1" s="1"/>
  <c r="O411" i="1" s="1"/>
  <c r="P411" i="1" s="1"/>
  <c r="J411" i="1"/>
  <c r="K411" i="1" s="1"/>
  <c r="L411" i="1" s="1"/>
  <c r="M410" i="1"/>
  <c r="N410" i="1" s="1"/>
  <c r="O410" i="1" s="1"/>
  <c r="P410" i="1" s="1"/>
  <c r="J410" i="1"/>
  <c r="K410" i="1" s="1"/>
  <c r="L410" i="1" s="1"/>
  <c r="G18" i="2" l="1"/>
  <c r="L35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Z39" i="2"/>
  <c r="Y39" i="2"/>
  <c r="X27" i="2"/>
  <c r="N22" i="2"/>
  <c r="O23" i="2"/>
  <c r="P25" i="2"/>
  <c r="Q14" i="2"/>
  <c r="V49" i="2"/>
  <c r="R24" i="2"/>
  <c r="S22" i="2"/>
  <c r="T125" i="2"/>
  <c r="J14" i="2"/>
  <c r="M14" i="2"/>
  <c r="M381" i="1"/>
  <c r="N381" i="1" s="1"/>
  <c r="O381" i="1" s="1"/>
  <c r="P381" i="1" s="1"/>
  <c r="J381" i="1"/>
  <c r="K381" i="1" s="1"/>
  <c r="L381" i="1" s="1"/>
  <c r="M382" i="1"/>
  <c r="N382" i="1" s="1"/>
  <c r="O382" i="1" s="1"/>
  <c r="P382" i="1" s="1"/>
  <c r="J382" i="1"/>
  <c r="K382" i="1" s="1"/>
  <c r="L382" i="1" s="1"/>
  <c r="M286" i="1"/>
  <c r="N286" i="1" s="1"/>
  <c r="O286" i="1" s="1"/>
  <c r="P286" i="1" s="1"/>
  <c r="J286" i="1"/>
  <c r="K286" i="1" s="1"/>
  <c r="L286" i="1" s="1"/>
  <c r="M267" i="1"/>
  <c r="N267" i="1" s="1"/>
  <c r="O267" i="1" s="1"/>
  <c r="P267" i="1" s="1"/>
  <c r="J267" i="1"/>
  <c r="K267" i="1" s="1"/>
  <c r="L267" i="1" s="1"/>
  <c r="M146" i="1"/>
  <c r="N146" i="1" s="1"/>
  <c r="O146" i="1" s="1"/>
  <c r="P146" i="1" s="1"/>
  <c r="J146" i="1"/>
  <c r="K146" i="1" s="1"/>
  <c r="L146" i="1" s="1"/>
  <c r="M147" i="1"/>
  <c r="N147" i="1" s="1"/>
  <c r="O147" i="1" s="1"/>
  <c r="P147" i="1" s="1"/>
  <c r="J147" i="1"/>
  <c r="K147" i="1" s="1"/>
  <c r="L147" i="1" s="1"/>
  <c r="M148" i="1"/>
  <c r="N148" i="1" s="1"/>
  <c r="O148" i="1" s="1"/>
  <c r="P148" i="1" s="1"/>
  <c r="J148" i="1"/>
  <c r="K148" i="1" s="1"/>
  <c r="L148" i="1" s="1"/>
  <c r="M145" i="1"/>
  <c r="N145" i="1" s="1"/>
  <c r="O145" i="1" s="1"/>
  <c r="P145" i="1" s="1"/>
  <c r="J145" i="1"/>
  <c r="K145" i="1" s="1"/>
  <c r="L145" i="1" s="1"/>
  <c r="M144" i="1"/>
  <c r="N144" i="1" s="1"/>
  <c r="O144" i="1" s="1"/>
  <c r="P144" i="1" s="1"/>
  <c r="J144" i="1"/>
  <c r="K144" i="1" s="1"/>
  <c r="L144" i="1" s="1"/>
  <c r="M139" i="1"/>
  <c r="N139" i="1" s="1"/>
  <c r="O139" i="1" s="1"/>
  <c r="P139" i="1" s="1"/>
  <c r="J139" i="1"/>
  <c r="K139" i="1" s="1"/>
  <c r="L139" i="1" s="1"/>
  <c r="M138" i="1"/>
  <c r="N138" i="1" s="1"/>
  <c r="O138" i="1" s="1"/>
  <c r="P138" i="1" s="1"/>
  <c r="J138" i="1"/>
  <c r="K138" i="1" s="1"/>
  <c r="L138" i="1" s="1"/>
  <c r="M137" i="1"/>
  <c r="N137" i="1" s="1"/>
  <c r="O137" i="1" s="1"/>
  <c r="P137" i="1" s="1"/>
  <c r="J137" i="1"/>
  <c r="K137" i="1" s="1"/>
  <c r="L137" i="1" s="1"/>
  <c r="M136" i="1"/>
  <c r="N136" i="1" s="1"/>
  <c r="O136" i="1" s="1"/>
  <c r="P136" i="1" s="1"/>
  <c r="J136" i="1"/>
  <c r="K136" i="1" s="1"/>
  <c r="L136" i="1" s="1"/>
  <c r="M141" i="1"/>
  <c r="N141" i="1" s="1"/>
  <c r="O141" i="1" s="1"/>
  <c r="P141" i="1" s="1"/>
  <c r="J141" i="1"/>
  <c r="K141" i="1" s="1"/>
  <c r="L141" i="1" s="1"/>
  <c r="M140" i="1"/>
  <c r="N140" i="1" s="1"/>
  <c r="O140" i="1" s="1"/>
  <c r="P140" i="1" s="1"/>
  <c r="J140" i="1"/>
  <c r="K140" i="1" s="1"/>
  <c r="L140" i="1" s="1"/>
  <c r="M135" i="1"/>
  <c r="N135" i="1" s="1"/>
  <c r="O135" i="1" s="1"/>
  <c r="P135" i="1" s="1"/>
  <c r="J135" i="1"/>
  <c r="K135" i="1" s="1"/>
  <c r="L135" i="1" s="1"/>
  <c r="M143" i="1"/>
  <c r="N143" i="1" s="1"/>
  <c r="O143" i="1" s="1"/>
  <c r="P143" i="1" s="1"/>
  <c r="J143" i="1"/>
  <c r="K143" i="1" s="1"/>
  <c r="L143" i="1" s="1"/>
  <c r="M142" i="1"/>
  <c r="N142" i="1" s="1"/>
  <c r="O142" i="1" s="1"/>
  <c r="P142" i="1" s="1"/>
  <c r="J142" i="1"/>
  <c r="K142" i="1" s="1"/>
  <c r="L142" i="1" s="1"/>
  <c r="M134" i="1"/>
  <c r="N134" i="1" s="1"/>
  <c r="O134" i="1" s="1"/>
  <c r="P134" i="1" s="1"/>
  <c r="J134" i="1"/>
  <c r="K134" i="1" s="1"/>
  <c r="L134" i="1" s="1"/>
  <c r="M41" i="1"/>
  <c r="N41" i="1" s="1"/>
  <c r="O41" i="1" s="1"/>
  <c r="P41" i="1" s="1"/>
  <c r="J41" i="1"/>
  <c r="K41" i="1" s="1"/>
  <c r="L41" i="1" s="1"/>
  <c r="M39" i="1"/>
  <c r="N39" i="1" s="1"/>
  <c r="O39" i="1" s="1"/>
  <c r="P39" i="1" s="1"/>
  <c r="J39" i="1"/>
  <c r="K39" i="1" s="1"/>
  <c r="L39" i="1" s="1"/>
  <c r="M40" i="1"/>
  <c r="N40" i="1" s="1"/>
  <c r="O40" i="1" s="1"/>
  <c r="P40" i="1" s="1"/>
  <c r="J40" i="1"/>
  <c r="K40" i="1" s="1"/>
  <c r="L40" i="1" s="1"/>
  <c r="M38" i="1"/>
  <c r="N38" i="1" s="1"/>
  <c r="O38" i="1" s="1"/>
  <c r="P38" i="1" s="1"/>
  <c r="J38" i="1"/>
  <c r="K38" i="1" s="1"/>
  <c r="L38" i="1" s="1"/>
  <c r="M37" i="1"/>
  <c r="N37" i="1" s="1"/>
  <c r="O37" i="1" s="1"/>
  <c r="P37" i="1" s="1"/>
  <c r="J37" i="1"/>
  <c r="K37" i="1" s="1"/>
  <c r="L37" i="1" s="1"/>
  <c r="M36" i="1"/>
  <c r="N36" i="1" s="1"/>
  <c r="O36" i="1" s="1"/>
  <c r="P36" i="1" s="1"/>
  <c r="J36" i="1"/>
  <c r="K36" i="1" s="1"/>
  <c r="L36" i="1" s="1"/>
  <c r="M32" i="1"/>
  <c r="N32" i="1" s="1"/>
  <c r="O32" i="1" s="1"/>
  <c r="P32" i="1" s="1"/>
  <c r="J32" i="1"/>
  <c r="K32" i="1" s="1"/>
  <c r="L32" i="1" s="1"/>
  <c r="M12" i="1"/>
  <c r="N12" i="1" s="1"/>
  <c r="O12" i="1" s="1"/>
  <c r="P12" i="1" s="1"/>
  <c r="J12" i="1"/>
  <c r="K12" i="1" s="1"/>
  <c r="L12" i="1" s="1"/>
  <c r="M464" i="1" l="1"/>
  <c r="N464" i="1" s="1"/>
  <c r="O464" i="1" s="1"/>
  <c r="P464" i="1" s="1"/>
  <c r="J464" i="1"/>
  <c r="K464" i="1" s="1"/>
  <c r="L464" i="1" s="1"/>
  <c r="M463" i="1"/>
  <c r="N463" i="1" s="1"/>
  <c r="O463" i="1" s="1"/>
  <c r="P463" i="1" s="1"/>
  <c r="J463" i="1"/>
  <c r="K463" i="1" s="1"/>
  <c r="L463" i="1" s="1"/>
  <c r="M461" i="1" l="1"/>
  <c r="N461" i="1" s="1"/>
  <c r="O461" i="1" s="1"/>
  <c r="P461" i="1" s="1"/>
  <c r="J461" i="1"/>
  <c r="K461" i="1" s="1"/>
  <c r="L461" i="1" s="1"/>
  <c r="M460" i="1"/>
  <c r="N460" i="1" s="1"/>
  <c r="O460" i="1" s="1"/>
  <c r="P460" i="1" s="1"/>
  <c r="J460" i="1"/>
  <c r="K460" i="1" s="1"/>
  <c r="L460" i="1" s="1"/>
  <c r="M459" i="1"/>
  <c r="N459" i="1" s="1"/>
  <c r="O459" i="1" s="1"/>
  <c r="P459" i="1" s="1"/>
  <c r="J459" i="1"/>
  <c r="K459" i="1" s="1"/>
  <c r="L459" i="1" s="1"/>
  <c r="M462" i="1"/>
  <c r="N462" i="1" s="1"/>
  <c r="O462" i="1" s="1"/>
  <c r="P462" i="1" s="1"/>
  <c r="J462" i="1"/>
  <c r="K462" i="1" s="1"/>
  <c r="L462" i="1" s="1"/>
  <c r="M457" i="1"/>
  <c r="N457" i="1" s="1"/>
  <c r="O457" i="1" s="1"/>
  <c r="P457" i="1" s="1"/>
  <c r="J457" i="1"/>
  <c r="K457" i="1" s="1"/>
  <c r="L457" i="1" s="1"/>
  <c r="M465" i="1"/>
  <c r="N465" i="1" s="1"/>
  <c r="O465" i="1" s="1"/>
  <c r="P465" i="1" s="1"/>
  <c r="J465" i="1"/>
  <c r="K465" i="1" s="1"/>
  <c r="L465" i="1" s="1"/>
  <c r="M259" i="1" l="1"/>
  <c r="N259" i="1" s="1"/>
  <c r="O259" i="1" s="1"/>
  <c r="P259" i="1" s="1"/>
  <c r="J259" i="1"/>
  <c r="K259" i="1" s="1"/>
  <c r="L259" i="1" s="1"/>
  <c r="M163" i="1" l="1"/>
  <c r="N163" i="1" s="1"/>
  <c r="O163" i="1" s="1"/>
  <c r="P163" i="1" s="1"/>
  <c r="J163" i="1"/>
  <c r="K163" i="1" s="1"/>
  <c r="L163" i="1" s="1"/>
  <c r="J159" i="1"/>
  <c r="K159" i="1" s="1"/>
  <c r="L159" i="1" s="1"/>
  <c r="M159" i="1"/>
  <c r="N159" i="1" s="1"/>
  <c r="O159" i="1" s="1"/>
  <c r="P159" i="1" s="1"/>
  <c r="M48" i="1" l="1"/>
  <c r="N48" i="1" s="1"/>
  <c r="O48" i="1" s="1"/>
  <c r="P48" i="1" s="1"/>
  <c r="J48" i="1"/>
  <c r="K48" i="1" s="1"/>
  <c r="L48" i="1" s="1"/>
  <c r="J107" i="1" l="1"/>
  <c r="K107" i="1" s="1"/>
  <c r="L107" i="1" s="1"/>
  <c r="M107" i="1"/>
  <c r="N107" i="1" s="1"/>
  <c r="O107" i="1" s="1"/>
  <c r="P107" i="1" s="1"/>
  <c r="J108" i="1"/>
  <c r="K108" i="1" s="1"/>
  <c r="L108" i="1" s="1"/>
  <c r="M108" i="1"/>
  <c r="N108" i="1" s="1"/>
  <c r="O108" i="1" s="1"/>
  <c r="P108" i="1" s="1"/>
  <c r="J109" i="1"/>
  <c r="K109" i="1" s="1"/>
  <c r="L109" i="1" s="1"/>
  <c r="M109" i="1"/>
  <c r="N109" i="1" s="1"/>
  <c r="O109" i="1" s="1"/>
  <c r="P109" i="1" s="1"/>
  <c r="J110" i="1"/>
  <c r="K110" i="1" s="1"/>
  <c r="L110" i="1" s="1"/>
  <c r="M110" i="1"/>
  <c r="N110" i="1" s="1"/>
  <c r="O110" i="1" s="1"/>
  <c r="P110" i="1" s="1"/>
  <c r="J111" i="1"/>
  <c r="K111" i="1" s="1"/>
  <c r="L111" i="1" s="1"/>
  <c r="M111" i="1"/>
  <c r="N111" i="1" s="1"/>
  <c r="O111" i="1" s="1"/>
  <c r="P111" i="1" s="1"/>
  <c r="J112" i="1"/>
  <c r="K112" i="1" s="1"/>
  <c r="L112" i="1" s="1"/>
  <c r="M112" i="1"/>
  <c r="N112" i="1" s="1"/>
  <c r="O112" i="1" s="1"/>
  <c r="P112" i="1" s="1"/>
  <c r="J113" i="1"/>
  <c r="K113" i="1" s="1"/>
  <c r="L113" i="1" s="1"/>
  <c r="M113" i="1"/>
  <c r="N113" i="1" s="1"/>
  <c r="O113" i="1" s="1"/>
  <c r="P113" i="1" s="1"/>
  <c r="J114" i="1"/>
  <c r="K114" i="1" s="1"/>
  <c r="L114" i="1" s="1"/>
  <c r="M114" i="1"/>
  <c r="N114" i="1" s="1"/>
  <c r="O114" i="1" s="1"/>
  <c r="P114" i="1" s="1"/>
  <c r="J115" i="1"/>
  <c r="K115" i="1" s="1"/>
  <c r="L115" i="1" s="1"/>
  <c r="M115" i="1"/>
  <c r="N115" i="1" s="1"/>
  <c r="O115" i="1" s="1"/>
  <c r="P115" i="1" s="1"/>
  <c r="J116" i="1"/>
  <c r="K116" i="1" s="1"/>
  <c r="L116" i="1" s="1"/>
  <c r="M116" i="1"/>
  <c r="N116" i="1" s="1"/>
  <c r="O116" i="1" s="1"/>
  <c r="P116" i="1" s="1"/>
  <c r="J117" i="1"/>
  <c r="K117" i="1" s="1"/>
  <c r="L117" i="1" s="1"/>
  <c r="M117" i="1"/>
  <c r="N117" i="1" s="1"/>
  <c r="O117" i="1" s="1"/>
  <c r="P117" i="1" s="1"/>
  <c r="J118" i="1"/>
  <c r="K118" i="1" s="1"/>
  <c r="L118" i="1" s="1"/>
  <c r="M118" i="1"/>
  <c r="N118" i="1" s="1"/>
  <c r="O118" i="1" s="1"/>
  <c r="P118" i="1" s="1"/>
  <c r="J119" i="1"/>
  <c r="K119" i="1" s="1"/>
  <c r="L119" i="1" s="1"/>
  <c r="M119" i="1"/>
  <c r="N119" i="1" s="1"/>
  <c r="O119" i="1" s="1"/>
  <c r="P119" i="1" s="1"/>
  <c r="J120" i="1"/>
  <c r="K120" i="1" s="1"/>
  <c r="L120" i="1" s="1"/>
  <c r="M120" i="1"/>
  <c r="N120" i="1" s="1"/>
  <c r="O120" i="1" s="1"/>
  <c r="P120" i="1" s="1"/>
  <c r="J121" i="1"/>
  <c r="K121" i="1" s="1"/>
  <c r="L121" i="1" s="1"/>
  <c r="M121" i="1"/>
  <c r="N121" i="1" s="1"/>
  <c r="O121" i="1" s="1"/>
  <c r="P121" i="1" s="1"/>
  <c r="J122" i="1"/>
  <c r="K122" i="1" s="1"/>
  <c r="L122" i="1" s="1"/>
  <c r="M122" i="1"/>
  <c r="N122" i="1" s="1"/>
  <c r="O122" i="1" s="1"/>
  <c r="P122" i="1" s="1"/>
  <c r="J123" i="1"/>
  <c r="K123" i="1" s="1"/>
  <c r="L123" i="1" s="1"/>
  <c r="M123" i="1"/>
  <c r="N123" i="1" s="1"/>
  <c r="O123" i="1" s="1"/>
  <c r="P123" i="1" s="1"/>
  <c r="J124" i="1"/>
  <c r="K124" i="1" s="1"/>
  <c r="L124" i="1" s="1"/>
  <c r="M124" i="1"/>
  <c r="N124" i="1" s="1"/>
  <c r="O124" i="1" s="1"/>
  <c r="P124" i="1" s="1"/>
  <c r="J125" i="1"/>
  <c r="K125" i="1" s="1"/>
  <c r="L125" i="1" s="1"/>
  <c r="M125" i="1"/>
  <c r="N125" i="1" s="1"/>
  <c r="O125" i="1" s="1"/>
  <c r="P125" i="1" s="1"/>
  <c r="J126" i="1"/>
  <c r="K126" i="1" s="1"/>
  <c r="L126" i="1" s="1"/>
  <c r="M126" i="1"/>
  <c r="N126" i="1" s="1"/>
  <c r="O126" i="1" s="1"/>
  <c r="P126" i="1" s="1"/>
  <c r="J127" i="1"/>
  <c r="K127" i="1" s="1"/>
  <c r="L127" i="1" s="1"/>
  <c r="M127" i="1"/>
  <c r="N127" i="1" s="1"/>
  <c r="O127" i="1" s="1"/>
  <c r="P127" i="1" s="1"/>
  <c r="J128" i="1"/>
  <c r="K128" i="1" s="1"/>
  <c r="L128" i="1" s="1"/>
  <c r="M128" i="1"/>
  <c r="N128" i="1" s="1"/>
  <c r="O128" i="1" s="1"/>
  <c r="P128" i="1" s="1"/>
  <c r="J129" i="1"/>
  <c r="K129" i="1" s="1"/>
  <c r="L129" i="1" s="1"/>
  <c r="M129" i="1"/>
  <c r="N129" i="1" s="1"/>
  <c r="O129" i="1" s="1"/>
  <c r="P129" i="1" s="1"/>
  <c r="J131" i="1"/>
  <c r="K131" i="1" s="1"/>
  <c r="L131" i="1" s="1"/>
  <c r="M131" i="1"/>
  <c r="N131" i="1" s="1"/>
  <c r="O131" i="1" s="1"/>
  <c r="P131" i="1" s="1"/>
  <c r="J132" i="1"/>
  <c r="K132" i="1" s="1"/>
  <c r="L132" i="1" s="1"/>
  <c r="M132" i="1"/>
  <c r="N132" i="1" s="1"/>
  <c r="O132" i="1" s="1"/>
  <c r="P132" i="1" s="1"/>
  <c r="J133" i="1"/>
  <c r="K133" i="1" s="1"/>
  <c r="L133" i="1" s="1"/>
  <c r="M133" i="1"/>
  <c r="N133" i="1" s="1"/>
  <c r="O133" i="1" s="1"/>
  <c r="P133" i="1" s="1"/>
  <c r="J150" i="1"/>
  <c r="K150" i="1" s="1"/>
  <c r="L150" i="1" s="1"/>
  <c r="M150" i="1"/>
  <c r="N150" i="1" s="1"/>
  <c r="O150" i="1" s="1"/>
  <c r="P150" i="1" s="1"/>
  <c r="J151" i="1"/>
  <c r="K151" i="1" s="1"/>
  <c r="L151" i="1" s="1"/>
  <c r="M151" i="1"/>
  <c r="N151" i="1" s="1"/>
  <c r="O151" i="1" s="1"/>
  <c r="P151" i="1" s="1"/>
  <c r="J152" i="1"/>
  <c r="K152" i="1" s="1"/>
  <c r="L152" i="1" s="1"/>
  <c r="M152" i="1"/>
  <c r="N152" i="1" s="1"/>
  <c r="O152" i="1" s="1"/>
  <c r="P152" i="1" s="1"/>
  <c r="J153" i="1"/>
  <c r="K153" i="1" s="1"/>
  <c r="L153" i="1" s="1"/>
  <c r="M153" i="1"/>
  <c r="N153" i="1" s="1"/>
  <c r="O153" i="1" s="1"/>
  <c r="P153" i="1" s="1"/>
  <c r="J154" i="1"/>
  <c r="K154" i="1" s="1"/>
  <c r="L154" i="1" s="1"/>
  <c r="M154" i="1"/>
  <c r="N154" i="1" s="1"/>
  <c r="O154" i="1" s="1"/>
  <c r="P154" i="1" s="1"/>
  <c r="J155" i="1"/>
  <c r="K155" i="1" s="1"/>
  <c r="L155" i="1" s="1"/>
  <c r="M155" i="1"/>
  <c r="N155" i="1" s="1"/>
  <c r="O155" i="1" s="1"/>
  <c r="P155" i="1" s="1"/>
  <c r="J156" i="1"/>
  <c r="K156" i="1" s="1"/>
  <c r="L156" i="1" s="1"/>
  <c r="M156" i="1"/>
  <c r="N156" i="1" s="1"/>
  <c r="O156" i="1" s="1"/>
  <c r="P156" i="1" s="1"/>
  <c r="J157" i="1"/>
  <c r="K157" i="1" s="1"/>
  <c r="L157" i="1" s="1"/>
  <c r="M157" i="1"/>
  <c r="N157" i="1" s="1"/>
  <c r="O157" i="1" s="1"/>
  <c r="P157" i="1" s="1"/>
  <c r="J158" i="1"/>
  <c r="K158" i="1" s="1"/>
  <c r="L158" i="1" s="1"/>
  <c r="M158" i="1"/>
  <c r="N158" i="1" s="1"/>
  <c r="O158" i="1" s="1"/>
  <c r="P158" i="1" s="1"/>
  <c r="J160" i="1"/>
  <c r="K160" i="1" s="1"/>
  <c r="L160" i="1" s="1"/>
  <c r="M160" i="1"/>
  <c r="N160" i="1" s="1"/>
  <c r="O160" i="1" s="1"/>
  <c r="P160" i="1" s="1"/>
  <c r="J161" i="1"/>
  <c r="K161" i="1" s="1"/>
  <c r="L161" i="1" s="1"/>
  <c r="M161" i="1"/>
  <c r="N161" i="1" s="1"/>
  <c r="O161" i="1" s="1"/>
  <c r="P161" i="1" s="1"/>
  <c r="J162" i="1"/>
  <c r="K162" i="1" s="1"/>
  <c r="L162" i="1" s="1"/>
  <c r="M162" i="1"/>
  <c r="N162" i="1" s="1"/>
  <c r="O162" i="1" s="1"/>
  <c r="P162" i="1" s="1"/>
  <c r="J164" i="1"/>
  <c r="K164" i="1" s="1"/>
  <c r="L164" i="1" s="1"/>
  <c r="M164" i="1"/>
  <c r="N164" i="1" s="1"/>
  <c r="O164" i="1" s="1"/>
  <c r="P164" i="1" s="1"/>
  <c r="J165" i="1"/>
  <c r="K165" i="1" s="1"/>
  <c r="L165" i="1" s="1"/>
  <c r="M165" i="1"/>
  <c r="N165" i="1" s="1"/>
  <c r="O165" i="1" s="1"/>
  <c r="P165" i="1" s="1"/>
  <c r="J166" i="1"/>
  <c r="K166" i="1" s="1"/>
  <c r="L166" i="1" s="1"/>
  <c r="M166" i="1"/>
  <c r="N166" i="1" s="1"/>
  <c r="O166" i="1" s="1"/>
  <c r="P166" i="1" s="1"/>
  <c r="J167" i="1"/>
  <c r="K167" i="1" s="1"/>
  <c r="L167" i="1" s="1"/>
  <c r="M167" i="1"/>
  <c r="N167" i="1" s="1"/>
  <c r="O167" i="1" s="1"/>
  <c r="P167" i="1" s="1"/>
  <c r="J168" i="1"/>
  <c r="K168" i="1" s="1"/>
  <c r="L168" i="1" s="1"/>
  <c r="M168" i="1"/>
  <c r="N168" i="1" s="1"/>
  <c r="O168" i="1" s="1"/>
  <c r="P168" i="1" s="1"/>
  <c r="J169" i="1"/>
  <c r="K169" i="1" s="1"/>
  <c r="L169" i="1" s="1"/>
  <c r="M169" i="1"/>
  <c r="N169" i="1" s="1"/>
  <c r="O169" i="1" s="1"/>
  <c r="P169" i="1" s="1"/>
  <c r="J171" i="1"/>
  <c r="K171" i="1" s="1"/>
  <c r="L171" i="1" s="1"/>
  <c r="M171" i="1"/>
  <c r="N171" i="1" s="1"/>
  <c r="O171" i="1" s="1"/>
  <c r="P171" i="1" s="1"/>
  <c r="J172" i="1"/>
  <c r="K172" i="1" s="1"/>
  <c r="L172" i="1" s="1"/>
  <c r="M172" i="1"/>
  <c r="N172" i="1" s="1"/>
  <c r="O172" i="1" s="1"/>
  <c r="P172" i="1" s="1"/>
  <c r="J173" i="1"/>
  <c r="K173" i="1" s="1"/>
  <c r="L173" i="1" s="1"/>
  <c r="M173" i="1"/>
  <c r="N173" i="1" s="1"/>
  <c r="O173" i="1" s="1"/>
  <c r="P173" i="1" s="1"/>
  <c r="J174" i="1"/>
  <c r="K174" i="1" s="1"/>
  <c r="L174" i="1" s="1"/>
  <c r="M174" i="1"/>
  <c r="N174" i="1" s="1"/>
  <c r="O174" i="1" s="1"/>
  <c r="P174" i="1" s="1"/>
  <c r="J175" i="1"/>
  <c r="K175" i="1" s="1"/>
  <c r="L175" i="1" s="1"/>
  <c r="M175" i="1"/>
  <c r="N175" i="1" s="1"/>
  <c r="O175" i="1" s="1"/>
  <c r="P175" i="1" s="1"/>
  <c r="J176" i="1"/>
  <c r="K176" i="1" s="1"/>
  <c r="L176" i="1" s="1"/>
  <c r="M176" i="1"/>
  <c r="N176" i="1" s="1"/>
  <c r="O176" i="1" s="1"/>
  <c r="P176" i="1" s="1"/>
  <c r="J177" i="1"/>
  <c r="K177" i="1" s="1"/>
  <c r="L177" i="1" s="1"/>
  <c r="M177" i="1"/>
  <c r="N177" i="1" s="1"/>
  <c r="O177" i="1" s="1"/>
  <c r="P177" i="1" s="1"/>
  <c r="J178" i="1"/>
  <c r="K178" i="1" s="1"/>
  <c r="L178" i="1" s="1"/>
  <c r="M178" i="1"/>
  <c r="N178" i="1" s="1"/>
  <c r="O178" i="1" s="1"/>
  <c r="P178" i="1" s="1"/>
  <c r="J179" i="1"/>
  <c r="K179" i="1" s="1"/>
  <c r="L179" i="1" s="1"/>
  <c r="M179" i="1"/>
  <c r="N179" i="1" s="1"/>
  <c r="O179" i="1" s="1"/>
  <c r="P179" i="1" s="1"/>
  <c r="J180" i="1"/>
  <c r="K180" i="1" s="1"/>
  <c r="L180" i="1" s="1"/>
  <c r="M180" i="1"/>
  <c r="N180" i="1" s="1"/>
  <c r="O180" i="1" s="1"/>
  <c r="P180" i="1" s="1"/>
  <c r="J181" i="1"/>
  <c r="K181" i="1" s="1"/>
  <c r="L181" i="1" s="1"/>
  <c r="M181" i="1"/>
  <c r="N181" i="1" s="1"/>
  <c r="O181" i="1" s="1"/>
  <c r="P181" i="1" s="1"/>
  <c r="J182" i="1"/>
  <c r="K182" i="1" s="1"/>
  <c r="L182" i="1" s="1"/>
  <c r="M182" i="1"/>
  <c r="N182" i="1" s="1"/>
  <c r="O182" i="1" s="1"/>
  <c r="P182" i="1" s="1"/>
  <c r="J183" i="1"/>
  <c r="K183" i="1" s="1"/>
  <c r="L183" i="1" s="1"/>
  <c r="M183" i="1"/>
  <c r="N183" i="1" s="1"/>
  <c r="O183" i="1" s="1"/>
  <c r="P183" i="1" s="1"/>
  <c r="J184" i="1"/>
  <c r="K184" i="1" s="1"/>
  <c r="L184" i="1" s="1"/>
  <c r="M184" i="1"/>
  <c r="N184" i="1" s="1"/>
  <c r="O184" i="1" s="1"/>
  <c r="P184" i="1" s="1"/>
  <c r="J185" i="1"/>
  <c r="K185" i="1" s="1"/>
  <c r="L185" i="1" s="1"/>
  <c r="M185" i="1"/>
  <c r="N185" i="1" s="1"/>
  <c r="O185" i="1" s="1"/>
  <c r="P185" i="1" s="1"/>
  <c r="J186" i="1"/>
  <c r="K186" i="1" s="1"/>
  <c r="L186" i="1" s="1"/>
  <c r="M186" i="1"/>
  <c r="N186" i="1" s="1"/>
  <c r="O186" i="1" s="1"/>
  <c r="P186" i="1" s="1"/>
  <c r="J187" i="1"/>
  <c r="K187" i="1" s="1"/>
  <c r="L187" i="1" s="1"/>
  <c r="M187" i="1"/>
  <c r="N187" i="1" s="1"/>
  <c r="O187" i="1" s="1"/>
  <c r="P187" i="1" s="1"/>
  <c r="J188" i="1"/>
  <c r="K188" i="1" s="1"/>
  <c r="L188" i="1" s="1"/>
  <c r="M188" i="1"/>
  <c r="N188" i="1" s="1"/>
  <c r="O188" i="1" s="1"/>
  <c r="P188" i="1" s="1"/>
  <c r="J189" i="1"/>
  <c r="K189" i="1" s="1"/>
  <c r="L189" i="1" s="1"/>
  <c r="M189" i="1"/>
  <c r="N189" i="1" s="1"/>
  <c r="O189" i="1" s="1"/>
  <c r="P189" i="1" s="1"/>
  <c r="J190" i="1"/>
  <c r="K190" i="1" s="1"/>
  <c r="L190" i="1" s="1"/>
  <c r="M190" i="1"/>
  <c r="N190" i="1" s="1"/>
  <c r="O190" i="1" s="1"/>
  <c r="P190" i="1" s="1"/>
  <c r="J191" i="1"/>
  <c r="K191" i="1" s="1"/>
  <c r="L191" i="1" s="1"/>
  <c r="M191" i="1"/>
  <c r="N191" i="1" s="1"/>
  <c r="O191" i="1" s="1"/>
  <c r="P191" i="1" s="1"/>
  <c r="J192" i="1"/>
  <c r="K192" i="1" s="1"/>
  <c r="L192" i="1" s="1"/>
  <c r="M192" i="1"/>
  <c r="N192" i="1" s="1"/>
  <c r="O192" i="1" s="1"/>
  <c r="P192" i="1" s="1"/>
  <c r="J193" i="1"/>
  <c r="K193" i="1" s="1"/>
  <c r="L193" i="1" s="1"/>
  <c r="M193" i="1"/>
  <c r="N193" i="1" s="1"/>
  <c r="O193" i="1" s="1"/>
  <c r="P193" i="1" s="1"/>
  <c r="J194" i="1"/>
  <c r="K194" i="1" s="1"/>
  <c r="L194" i="1" s="1"/>
  <c r="M194" i="1"/>
  <c r="N194" i="1" s="1"/>
  <c r="O194" i="1" s="1"/>
  <c r="P194" i="1" s="1"/>
  <c r="J195" i="1"/>
  <c r="K195" i="1" s="1"/>
  <c r="L195" i="1" s="1"/>
  <c r="M195" i="1"/>
  <c r="N195" i="1" s="1"/>
  <c r="O195" i="1" s="1"/>
  <c r="P195" i="1" s="1"/>
  <c r="J196" i="1"/>
  <c r="K196" i="1" s="1"/>
  <c r="L196" i="1" s="1"/>
  <c r="M196" i="1"/>
  <c r="N196" i="1" s="1"/>
  <c r="O196" i="1" s="1"/>
  <c r="P196" i="1" s="1"/>
  <c r="J197" i="1"/>
  <c r="K197" i="1" s="1"/>
  <c r="L197" i="1" s="1"/>
  <c r="M197" i="1"/>
  <c r="N197" i="1" s="1"/>
  <c r="O197" i="1" s="1"/>
  <c r="P197" i="1" s="1"/>
  <c r="J198" i="1"/>
  <c r="K198" i="1" s="1"/>
  <c r="L198" i="1" s="1"/>
  <c r="M198" i="1"/>
  <c r="N198" i="1" s="1"/>
  <c r="O198" i="1" s="1"/>
  <c r="P198" i="1" s="1"/>
  <c r="J199" i="1"/>
  <c r="K199" i="1" s="1"/>
  <c r="L199" i="1" s="1"/>
  <c r="M199" i="1"/>
  <c r="N199" i="1" s="1"/>
  <c r="O199" i="1" s="1"/>
  <c r="P199" i="1" s="1"/>
  <c r="J200" i="1"/>
  <c r="K200" i="1" s="1"/>
  <c r="L200" i="1" s="1"/>
  <c r="M200" i="1"/>
  <c r="N200" i="1" s="1"/>
  <c r="O200" i="1" s="1"/>
  <c r="P200" i="1" s="1"/>
  <c r="J201" i="1"/>
  <c r="K201" i="1" s="1"/>
  <c r="L201" i="1" s="1"/>
  <c r="M201" i="1"/>
  <c r="N201" i="1" s="1"/>
  <c r="O201" i="1" s="1"/>
  <c r="P201" i="1" s="1"/>
  <c r="J202" i="1"/>
  <c r="K202" i="1" s="1"/>
  <c r="L202" i="1" s="1"/>
  <c r="M202" i="1"/>
  <c r="N202" i="1" s="1"/>
  <c r="O202" i="1" s="1"/>
  <c r="P202" i="1" s="1"/>
  <c r="J203" i="1"/>
  <c r="K203" i="1" s="1"/>
  <c r="L203" i="1" s="1"/>
  <c r="M203" i="1"/>
  <c r="N203" i="1" s="1"/>
  <c r="O203" i="1" s="1"/>
  <c r="P203" i="1" s="1"/>
  <c r="J204" i="1"/>
  <c r="K204" i="1" s="1"/>
  <c r="L204" i="1" s="1"/>
  <c r="M204" i="1"/>
  <c r="N204" i="1" s="1"/>
  <c r="O204" i="1" s="1"/>
  <c r="P204" i="1" s="1"/>
  <c r="J205" i="1"/>
  <c r="K205" i="1" s="1"/>
  <c r="L205" i="1" s="1"/>
  <c r="M205" i="1"/>
  <c r="N205" i="1" s="1"/>
  <c r="O205" i="1" s="1"/>
  <c r="P205" i="1" s="1"/>
  <c r="J206" i="1"/>
  <c r="K206" i="1" s="1"/>
  <c r="L206" i="1" s="1"/>
  <c r="M206" i="1"/>
  <c r="N206" i="1" s="1"/>
  <c r="O206" i="1" s="1"/>
  <c r="P206" i="1" s="1"/>
  <c r="J207" i="1"/>
  <c r="K207" i="1" s="1"/>
  <c r="L207" i="1" s="1"/>
  <c r="M207" i="1"/>
  <c r="N207" i="1" s="1"/>
  <c r="O207" i="1" s="1"/>
  <c r="P207" i="1" s="1"/>
  <c r="J208" i="1"/>
  <c r="K208" i="1" s="1"/>
  <c r="L208" i="1" s="1"/>
  <c r="M208" i="1"/>
  <c r="N208" i="1" s="1"/>
  <c r="O208" i="1" s="1"/>
  <c r="P208" i="1" s="1"/>
  <c r="J209" i="1"/>
  <c r="K209" i="1" s="1"/>
  <c r="L209" i="1" s="1"/>
  <c r="M209" i="1"/>
  <c r="N209" i="1" s="1"/>
  <c r="O209" i="1" s="1"/>
  <c r="P209" i="1" s="1"/>
  <c r="J210" i="1"/>
  <c r="K210" i="1" s="1"/>
  <c r="L210" i="1" s="1"/>
  <c r="M210" i="1"/>
  <c r="N210" i="1" s="1"/>
  <c r="O210" i="1" s="1"/>
  <c r="P210" i="1" s="1"/>
  <c r="J211" i="1"/>
  <c r="K211" i="1" s="1"/>
  <c r="L211" i="1" s="1"/>
  <c r="M211" i="1"/>
  <c r="N211" i="1" s="1"/>
  <c r="O211" i="1" s="1"/>
  <c r="P211" i="1" s="1"/>
  <c r="J212" i="1"/>
  <c r="K212" i="1" s="1"/>
  <c r="L212" i="1" s="1"/>
  <c r="M212" i="1"/>
  <c r="N212" i="1" s="1"/>
  <c r="O212" i="1" s="1"/>
  <c r="P212" i="1" s="1"/>
  <c r="J213" i="1"/>
  <c r="K213" i="1" s="1"/>
  <c r="L213" i="1" s="1"/>
  <c r="M213" i="1"/>
  <c r="N213" i="1" s="1"/>
  <c r="O213" i="1" s="1"/>
  <c r="P213" i="1" s="1"/>
  <c r="J214" i="1"/>
  <c r="K214" i="1" s="1"/>
  <c r="L214" i="1" s="1"/>
  <c r="M214" i="1"/>
  <c r="N214" i="1" s="1"/>
  <c r="O214" i="1" s="1"/>
  <c r="P214" i="1" s="1"/>
  <c r="J215" i="1"/>
  <c r="K215" i="1" s="1"/>
  <c r="L215" i="1" s="1"/>
  <c r="M215" i="1"/>
  <c r="N215" i="1" s="1"/>
  <c r="O215" i="1" s="1"/>
  <c r="P215" i="1" s="1"/>
  <c r="J217" i="1"/>
  <c r="K217" i="1" s="1"/>
  <c r="L217" i="1" s="1"/>
  <c r="M217" i="1"/>
  <c r="N217" i="1" s="1"/>
  <c r="O217" i="1" s="1"/>
  <c r="P217" i="1" s="1"/>
  <c r="J218" i="1"/>
  <c r="K218" i="1" s="1"/>
  <c r="L218" i="1" s="1"/>
  <c r="M218" i="1"/>
  <c r="N218" i="1" s="1"/>
  <c r="O218" i="1" s="1"/>
  <c r="P218" i="1" s="1"/>
  <c r="J219" i="1"/>
  <c r="K219" i="1" s="1"/>
  <c r="L219" i="1" s="1"/>
  <c r="M219" i="1"/>
  <c r="N219" i="1" s="1"/>
  <c r="O219" i="1" s="1"/>
  <c r="P219" i="1" s="1"/>
  <c r="J220" i="1"/>
  <c r="K220" i="1" s="1"/>
  <c r="L220" i="1" s="1"/>
  <c r="M220" i="1"/>
  <c r="N220" i="1" s="1"/>
  <c r="O220" i="1" s="1"/>
  <c r="P220" i="1" s="1"/>
  <c r="J221" i="1"/>
  <c r="K221" i="1" s="1"/>
  <c r="L221" i="1" s="1"/>
  <c r="M221" i="1"/>
  <c r="N221" i="1" s="1"/>
  <c r="O221" i="1" s="1"/>
  <c r="P221" i="1" s="1"/>
  <c r="J222" i="1"/>
  <c r="K222" i="1" s="1"/>
  <c r="L222" i="1" s="1"/>
  <c r="M222" i="1"/>
  <c r="N222" i="1" s="1"/>
  <c r="O222" i="1" s="1"/>
  <c r="P222" i="1" s="1"/>
  <c r="J223" i="1"/>
  <c r="K223" i="1" s="1"/>
  <c r="L223" i="1" s="1"/>
  <c r="M223" i="1"/>
  <c r="N223" i="1" s="1"/>
  <c r="O223" i="1" s="1"/>
  <c r="P223" i="1" s="1"/>
  <c r="J224" i="1"/>
  <c r="K224" i="1" s="1"/>
  <c r="L224" i="1" s="1"/>
  <c r="M224" i="1"/>
  <c r="N224" i="1" s="1"/>
  <c r="O224" i="1" s="1"/>
  <c r="P224" i="1" s="1"/>
  <c r="J225" i="1"/>
  <c r="K225" i="1" s="1"/>
  <c r="L225" i="1" s="1"/>
  <c r="M225" i="1"/>
  <c r="N225" i="1" s="1"/>
  <c r="O225" i="1" s="1"/>
  <c r="P225" i="1" s="1"/>
  <c r="J226" i="1"/>
  <c r="K226" i="1" s="1"/>
  <c r="L226" i="1" s="1"/>
  <c r="M226" i="1"/>
  <c r="N226" i="1" s="1"/>
  <c r="O226" i="1" s="1"/>
  <c r="P226" i="1" s="1"/>
  <c r="J228" i="1"/>
  <c r="K228" i="1" s="1"/>
  <c r="L228" i="1" s="1"/>
  <c r="M228" i="1"/>
  <c r="N228" i="1" s="1"/>
  <c r="O228" i="1" s="1"/>
  <c r="P228" i="1" s="1"/>
  <c r="J229" i="1"/>
  <c r="K229" i="1" s="1"/>
  <c r="L229" i="1" s="1"/>
  <c r="M229" i="1"/>
  <c r="N229" i="1" s="1"/>
  <c r="O229" i="1" s="1"/>
  <c r="P229" i="1" s="1"/>
  <c r="J230" i="1"/>
  <c r="K230" i="1" s="1"/>
  <c r="L230" i="1" s="1"/>
  <c r="M230" i="1"/>
  <c r="N230" i="1" s="1"/>
  <c r="O230" i="1" s="1"/>
  <c r="P230" i="1" s="1"/>
  <c r="J231" i="1"/>
  <c r="K231" i="1" s="1"/>
  <c r="L231" i="1" s="1"/>
  <c r="M231" i="1"/>
  <c r="N231" i="1" s="1"/>
  <c r="O231" i="1" s="1"/>
  <c r="P231" i="1" s="1"/>
  <c r="J232" i="1"/>
  <c r="K232" i="1" s="1"/>
  <c r="L232" i="1" s="1"/>
  <c r="M232" i="1"/>
  <c r="N232" i="1" s="1"/>
  <c r="O232" i="1" s="1"/>
  <c r="P232" i="1" s="1"/>
  <c r="J233" i="1"/>
  <c r="K233" i="1" s="1"/>
  <c r="L233" i="1" s="1"/>
  <c r="M233" i="1"/>
  <c r="N233" i="1" s="1"/>
  <c r="O233" i="1" s="1"/>
  <c r="P233" i="1" s="1"/>
  <c r="J234" i="1"/>
  <c r="K234" i="1" s="1"/>
  <c r="L234" i="1" s="1"/>
  <c r="M234" i="1"/>
  <c r="N234" i="1" s="1"/>
  <c r="O234" i="1" s="1"/>
  <c r="P234" i="1" s="1"/>
  <c r="J235" i="1"/>
  <c r="K235" i="1" s="1"/>
  <c r="L235" i="1" s="1"/>
  <c r="M235" i="1"/>
  <c r="N235" i="1" s="1"/>
  <c r="O235" i="1" s="1"/>
  <c r="P235" i="1" s="1"/>
  <c r="J236" i="1"/>
  <c r="K236" i="1" s="1"/>
  <c r="L236" i="1" s="1"/>
  <c r="M236" i="1"/>
  <c r="N236" i="1" s="1"/>
  <c r="O236" i="1" s="1"/>
  <c r="P236" i="1" s="1"/>
  <c r="J237" i="1"/>
  <c r="K237" i="1" s="1"/>
  <c r="L237" i="1" s="1"/>
  <c r="M237" i="1"/>
  <c r="N237" i="1" s="1"/>
  <c r="O237" i="1" s="1"/>
  <c r="P237" i="1" s="1"/>
  <c r="J238" i="1"/>
  <c r="K238" i="1" s="1"/>
  <c r="L238" i="1" s="1"/>
  <c r="M238" i="1"/>
  <c r="N238" i="1" s="1"/>
  <c r="O238" i="1" s="1"/>
  <c r="P238" i="1" s="1"/>
  <c r="J239" i="1"/>
  <c r="K239" i="1" s="1"/>
  <c r="L239" i="1" s="1"/>
  <c r="M239" i="1"/>
  <c r="N239" i="1" s="1"/>
  <c r="O239" i="1" s="1"/>
  <c r="P239" i="1" s="1"/>
  <c r="J240" i="1"/>
  <c r="K240" i="1" s="1"/>
  <c r="L240" i="1" s="1"/>
  <c r="M240" i="1"/>
  <c r="N240" i="1" s="1"/>
  <c r="O240" i="1" s="1"/>
  <c r="P240" i="1" s="1"/>
  <c r="J241" i="1"/>
  <c r="K241" i="1" s="1"/>
  <c r="L241" i="1" s="1"/>
  <c r="M241" i="1"/>
  <c r="N241" i="1" s="1"/>
  <c r="O241" i="1" s="1"/>
  <c r="P241" i="1" s="1"/>
  <c r="J242" i="1"/>
  <c r="K242" i="1" s="1"/>
  <c r="L242" i="1" s="1"/>
  <c r="M242" i="1"/>
  <c r="N242" i="1" s="1"/>
  <c r="O242" i="1" s="1"/>
  <c r="P242" i="1" s="1"/>
  <c r="J243" i="1"/>
  <c r="K243" i="1" s="1"/>
  <c r="L243" i="1" s="1"/>
  <c r="M243" i="1"/>
  <c r="N243" i="1" s="1"/>
  <c r="O243" i="1" s="1"/>
  <c r="P243" i="1" s="1"/>
  <c r="J244" i="1"/>
  <c r="K244" i="1" s="1"/>
  <c r="L244" i="1" s="1"/>
  <c r="M244" i="1"/>
  <c r="N244" i="1" s="1"/>
  <c r="O244" i="1" s="1"/>
  <c r="P244" i="1" s="1"/>
  <c r="J245" i="1"/>
  <c r="K245" i="1" s="1"/>
  <c r="L245" i="1" s="1"/>
  <c r="M245" i="1"/>
  <c r="N245" i="1" s="1"/>
  <c r="O245" i="1" s="1"/>
  <c r="P245" i="1" s="1"/>
  <c r="J246" i="1"/>
  <c r="K246" i="1" s="1"/>
  <c r="L246" i="1" s="1"/>
  <c r="M246" i="1"/>
  <c r="N246" i="1" s="1"/>
  <c r="O246" i="1" s="1"/>
  <c r="P246" i="1" s="1"/>
  <c r="J247" i="1"/>
  <c r="K247" i="1" s="1"/>
  <c r="L247" i="1" s="1"/>
  <c r="M247" i="1"/>
  <c r="N247" i="1" s="1"/>
  <c r="O247" i="1" s="1"/>
  <c r="P247" i="1" s="1"/>
  <c r="J248" i="1"/>
  <c r="K248" i="1" s="1"/>
  <c r="L248" i="1" s="1"/>
  <c r="M248" i="1"/>
  <c r="N248" i="1" s="1"/>
  <c r="O248" i="1" s="1"/>
  <c r="P248" i="1" s="1"/>
  <c r="J250" i="1"/>
  <c r="K250" i="1" s="1"/>
  <c r="L250" i="1" s="1"/>
  <c r="M250" i="1"/>
  <c r="N250" i="1" s="1"/>
  <c r="O250" i="1" s="1"/>
  <c r="P250" i="1" s="1"/>
  <c r="J251" i="1"/>
  <c r="K251" i="1" s="1"/>
  <c r="L251" i="1" s="1"/>
  <c r="M251" i="1"/>
  <c r="N251" i="1" s="1"/>
  <c r="O251" i="1" s="1"/>
  <c r="P251" i="1" s="1"/>
  <c r="J252" i="1"/>
  <c r="K252" i="1" s="1"/>
  <c r="L252" i="1" s="1"/>
  <c r="M252" i="1"/>
  <c r="N252" i="1" s="1"/>
  <c r="O252" i="1" s="1"/>
  <c r="P252" i="1" s="1"/>
  <c r="J253" i="1"/>
  <c r="K253" i="1" s="1"/>
  <c r="L253" i="1" s="1"/>
  <c r="M253" i="1"/>
  <c r="N253" i="1" s="1"/>
  <c r="O253" i="1" s="1"/>
  <c r="P253" i="1" s="1"/>
  <c r="J254" i="1"/>
  <c r="K254" i="1" s="1"/>
  <c r="L254" i="1" s="1"/>
  <c r="M254" i="1"/>
  <c r="N254" i="1" s="1"/>
  <c r="O254" i="1" s="1"/>
  <c r="P254" i="1" s="1"/>
  <c r="J255" i="1"/>
  <c r="K255" i="1" s="1"/>
  <c r="L255" i="1" s="1"/>
  <c r="M255" i="1"/>
  <c r="N255" i="1" s="1"/>
  <c r="O255" i="1" s="1"/>
  <c r="P255" i="1" s="1"/>
  <c r="J256" i="1"/>
  <c r="K256" i="1" s="1"/>
  <c r="L256" i="1" s="1"/>
  <c r="M256" i="1"/>
  <c r="N256" i="1" s="1"/>
  <c r="O256" i="1" s="1"/>
  <c r="P256" i="1" s="1"/>
  <c r="J257" i="1"/>
  <c r="K257" i="1" s="1"/>
  <c r="L257" i="1" s="1"/>
  <c r="M257" i="1"/>
  <c r="N257" i="1" s="1"/>
  <c r="O257" i="1" s="1"/>
  <c r="P257" i="1" s="1"/>
  <c r="J258" i="1"/>
  <c r="K258" i="1" s="1"/>
  <c r="L258" i="1" s="1"/>
  <c r="M258" i="1"/>
  <c r="N258" i="1" s="1"/>
  <c r="O258" i="1" s="1"/>
  <c r="P258" i="1" s="1"/>
  <c r="J260" i="1"/>
  <c r="K260" i="1" s="1"/>
  <c r="L260" i="1" s="1"/>
  <c r="M260" i="1"/>
  <c r="N260" i="1" s="1"/>
  <c r="O260" i="1" s="1"/>
  <c r="P260" i="1" s="1"/>
  <c r="J261" i="1"/>
  <c r="K261" i="1" s="1"/>
  <c r="L261" i="1" s="1"/>
  <c r="M261" i="1"/>
  <c r="N261" i="1" s="1"/>
  <c r="O261" i="1" s="1"/>
  <c r="P261" i="1" s="1"/>
  <c r="J262" i="1"/>
  <c r="K262" i="1" s="1"/>
  <c r="L262" i="1" s="1"/>
  <c r="M262" i="1"/>
  <c r="N262" i="1" s="1"/>
  <c r="O262" i="1" s="1"/>
  <c r="P262" i="1" s="1"/>
  <c r="J263" i="1"/>
  <c r="K263" i="1" s="1"/>
  <c r="L263" i="1" s="1"/>
  <c r="M263" i="1"/>
  <c r="N263" i="1" s="1"/>
  <c r="O263" i="1" s="1"/>
  <c r="P263" i="1" s="1"/>
  <c r="J264" i="1"/>
  <c r="K264" i="1" s="1"/>
  <c r="L264" i="1" s="1"/>
  <c r="M264" i="1"/>
  <c r="N264" i="1" s="1"/>
  <c r="O264" i="1" s="1"/>
  <c r="P264" i="1" s="1"/>
  <c r="J265" i="1"/>
  <c r="K265" i="1" s="1"/>
  <c r="L265" i="1" s="1"/>
  <c r="M265" i="1"/>
  <c r="N265" i="1" s="1"/>
  <c r="O265" i="1" s="1"/>
  <c r="P265" i="1" s="1"/>
  <c r="J266" i="1"/>
  <c r="K266" i="1" s="1"/>
  <c r="L266" i="1" s="1"/>
  <c r="M266" i="1"/>
  <c r="N266" i="1" s="1"/>
  <c r="O266" i="1" s="1"/>
  <c r="P266" i="1" s="1"/>
  <c r="J268" i="1"/>
  <c r="K268" i="1" s="1"/>
  <c r="L268" i="1" s="1"/>
  <c r="M268" i="1"/>
  <c r="N268" i="1" s="1"/>
  <c r="O268" i="1" s="1"/>
  <c r="P268" i="1" s="1"/>
  <c r="J270" i="1"/>
  <c r="K270" i="1" s="1"/>
  <c r="L270" i="1" s="1"/>
  <c r="M270" i="1"/>
  <c r="N270" i="1" s="1"/>
  <c r="O270" i="1" s="1"/>
  <c r="P270" i="1" s="1"/>
  <c r="J271" i="1"/>
  <c r="K271" i="1" s="1"/>
  <c r="L271" i="1" s="1"/>
  <c r="M271" i="1"/>
  <c r="N271" i="1" s="1"/>
  <c r="O271" i="1" s="1"/>
  <c r="P271" i="1" s="1"/>
  <c r="J272" i="1"/>
  <c r="K272" i="1" s="1"/>
  <c r="L272" i="1" s="1"/>
  <c r="M272" i="1"/>
  <c r="N272" i="1" s="1"/>
  <c r="O272" i="1" s="1"/>
  <c r="P272" i="1" s="1"/>
  <c r="J273" i="1"/>
  <c r="K273" i="1" s="1"/>
  <c r="L273" i="1" s="1"/>
  <c r="M273" i="1"/>
  <c r="N273" i="1" s="1"/>
  <c r="O273" i="1" s="1"/>
  <c r="P273" i="1" s="1"/>
  <c r="J274" i="1"/>
  <c r="K274" i="1" s="1"/>
  <c r="L274" i="1" s="1"/>
  <c r="M274" i="1"/>
  <c r="N274" i="1" s="1"/>
  <c r="O274" i="1" s="1"/>
  <c r="P274" i="1" s="1"/>
  <c r="J275" i="1"/>
  <c r="K275" i="1" s="1"/>
  <c r="L275" i="1" s="1"/>
  <c r="M275" i="1"/>
  <c r="N275" i="1" s="1"/>
  <c r="O275" i="1" s="1"/>
  <c r="P275" i="1" s="1"/>
  <c r="J276" i="1"/>
  <c r="K276" i="1" s="1"/>
  <c r="L276" i="1" s="1"/>
  <c r="M276" i="1"/>
  <c r="N276" i="1" s="1"/>
  <c r="O276" i="1" s="1"/>
  <c r="P276" i="1" s="1"/>
  <c r="J277" i="1"/>
  <c r="K277" i="1" s="1"/>
  <c r="L277" i="1" s="1"/>
  <c r="M277" i="1"/>
  <c r="N277" i="1" s="1"/>
  <c r="O277" i="1" s="1"/>
  <c r="P277" i="1" s="1"/>
  <c r="J278" i="1"/>
  <c r="K278" i="1" s="1"/>
  <c r="L278" i="1" s="1"/>
  <c r="M278" i="1"/>
  <c r="N278" i="1" s="1"/>
  <c r="O278" i="1" s="1"/>
  <c r="P278" i="1" s="1"/>
  <c r="J279" i="1"/>
  <c r="K279" i="1" s="1"/>
  <c r="L279" i="1" s="1"/>
  <c r="M279" i="1"/>
  <c r="N279" i="1" s="1"/>
  <c r="O279" i="1" s="1"/>
  <c r="P279" i="1" s="1"/>
  <c r="J280" i="1"/>
  <c r="K280" i="1" s="1"/>
  <c r="L280" i="1" s="1"/>
  <c r="M280" i="1"/>
  <c r="N280" i="1" s="1"/>
  <c r="O280" i="1" s="1"/>
  <c r="P280" i="1" s="1"/>
  <c r="J281" i="1"/>
  <c r="K281" i="1" s="1"/>
  <c r="L281" i="1" s="1"/>
  <c r="M281" i="1"/>
  <c r="N281" i="1" s="1"/>
  <c r="O281" i="1" s="1"/>
  <c r="P281" i="1" s="1"/>
  <c r="J282" i="1"/>
  <c r="K282" i="1" s="1"/>
  <c r="L282" i="1" s="1"/>
  <c r="M282" i="1"/>
  <c r="N282" i="1" s="1"/>
  <c r="O282" i="1" s="1"/>
  <c r="P282" i="1" s="1"/>
  <c r="J283" i="1"/>
  <c r="K283" i="1" s="1"/>
  <c r="L283" i="1" s="1"/>
  <c r="M283" i="1"/>
  <c r="N283" i="1" s="1"/>
  <c r="O283" i="1" s="1"/>
  <c r="P283" i="1" s="1"/>
  <c r="J284" i="1"/>
  <c r="K284" i="1" s="1"/>
  <c r="L284" i="1" s="1"/>
  <c r="M284" i="1"/>
  <c r="N284" i="1" s="1"/>
  <c r="O284" i="1" s="1"/>
  <c r="P284" i="1" s="1"/>
  <c r="J285" i="1"/>
  <c r="K285" i="1" s="1"/>
  <c r="L285" i="1" s="1"/>
  <c r="M285" i="1"/>
  <c r="N285" i="1" s="1"/>
  <c r="O285" i="1" s="1"/>
  <c r="P285" i="1" s="1"/>
  <c r="J287" i="1"/>
  <c r="K287" i="1" s="1"/>
  <c r="L287" i="1" s="1"/>
  <c r="M287" i="1"/>
  <c r="N287" i="1" s="1"/>
  <c r="O287" i="1" s="1"/>
  <c r="P287" i="1" s="1"/>
  <c r="J289" i="1"/>
  <c r="K289" i="1" s="1"/>
  <c r="L289" i="1" s="1"/>
  <c r="M289" i="1"/>
  <c r="N289" i="1" s="1"/>
  <c r="O289" i="1" s="1"/>
  <c r="P289" i="1" s="1"/>
  <c r="J290" i="1"/>
  <c r="K290" i="1" s="1"/>
  <c r="L290" i="1" s="1"/>
  <c r="M290" i="1"/>
  <c r="N290" i="1" s="1"/>
  <c r="O290" i="1" s="1"/>
  <c r="P290" i="1" s="1"/>
  <c r="J291" i="1"/>
  <c r="K291" i="1" s="1"/>
  <c r="L291" i="1" s="1"/>
  <c r="M291" i="1"/>
  <c r="N291" i="1" s="1"/>
  <c r="O291" i="1" s="1"/>
  <c r="P291" i="1" s="1"/>
  <c r="J292" i="1"/>
  <c r="K292" i="1" s="1"/>
  <c r="L292" i="1" s="1"/>
  <c r="M292" i="1"/>
  <c r="N292" i="1" s="1"/>
  <c r="O292" i="1" s="1"/>
  <c r="P292" i="1" s="1"/>
  <c r="J293" i="1"/>
  <c r="K293" i="1" s="1"/>
  <c r="L293" i="1" s="1"/>
  <c r="M293" i="1"/>
  <c r="N293" i="1" s="1"/>
  <c r="O293" i="1" s="1"/>
  <c r="P293" i="1" s="1"/>
  <c r="J294" i="1"/>
  <c r="K294" i="1" s="1"/>
  <c r="L294" i="1" s="1"/>
  <c r="M294" i="1"/>
  <c r="N294" i="1" s="1"/>
  <c r="O294" i="1" s="1"/>
  <c r="P294" i="1" s="1"/>
  <c r="J295" i="1"/>
  <c r="K295" i="1" s="1"/>
  <c r="L295" i="1" s="1"/>
  <c r="M295" i="1"/>
  <c r="N295" i="1" s="1"/>
  <c r="O295" i="1" s="1"/>
  <c r="P295" i="1" s="1"/>
  <c r="J296" i="1"/>
  <c r="K296" i="1" s="1"/>
  <c r="L296" i="1" s="1"/>
  <c r="M296" i="1"/>
  <c r="N296" i="1" s="1"/>
  <c r="O296" i="1" s="1"/>
  <c r="P296" i="1" s="1"/>
  <c r="J297" i="1"/>
  <c r="K297" i="1" s="1"/>
  <c r="L297" i="1" s="1"/>
  <c r="M297" i="1"/>
  <c r="N297" i="1" s="1"/>
  <c r="O297" i="1" s="1"/>
  <c r="P297" i="1" s="1"/>
  <c r="J298" i="1"/>
  <c r="K298" i="1" s="1"/>
  <c r="L298" i="1" s="1"/>
  <c r="M298" i="1"/>
  <c r="N298" i="1" s="1"/>
  <c r="O298" i="1" s="1"/>
  <c r="P298" i="1" s="1"/>
  <c r="J299" i="1"/>
  <c r="K299" i="1" s="1"/>
  <c r="L299" i="1" s="1"/>
  <c r="M299" i="1"/>
  <c r="N299" i="1" s="1"/>
  <c r="O299" i="1" s="1"/>
  <c r="P299" i="1" s="1"/>
  <c r="J300" i="1"/>
  <c r="K300" i="1" s="1"/>
  <c r="L300" i="1" s="1"/>
  <c r="M300" i="1"/>
  <c r="N300" i="1" s="1"/>
  <c r="O300" i="1" s="1"/>
  <c r="P300" i="1" s="1"/>
  <c r="J301" i="1"/>
  <c r="K301" i="1" s="1"/>
  <c r="L301" i="1" s="1"/>
  <c r="M301" i="1"/>
  <c r="N301" i="1" s="1"/>
  <c r="O301" i="1" s="1"/>
  <c r="P301" i="1" s="1"/>
  <c r="J302" i="1"/>
  <c r="K302" i="1" s="1"/>
  <c r="L302" i="1" s="1"/>
  <c r="M302" i="1"/>
  <c r="N302" i="1" s="1"/>
  <c r="O302" i="1" s="1"/>
  <c r="P302" i="1" s="1"/>
  <c r="J303" i="1"/>
  <c r="K303" i="1" s="1"/>
  <c r="L303" i="1" s="1"/>
  <c r="M303" i="1"/>
  <c r="N303" i="1" s="1"/>
  <c r="O303" i="1" s="1"/>
  <c r="P303" i="1" s="1"/>
  <c r="J304" i="1"/>
  <c r="K304" i="1" s="1"/>
  <c r="L304" i="1" s="1"/>
  <c r="M304" i="1"/>
  <c r="N304" i="1" s="1"/>
  <c r="O304" i="1" s="1"/>
  <c r="P304" i="1" s="1"/>
  <c r="J305" i="1"/>
  <c r="K305" i="1" s="1"/>
  <c r="L305" i="1" s="1"/>
  <c r="M305" i="1"/>
  <c r="N305" i="1" s="1"/>
  <c r="O305" i="1" s="1"/>
  <c r="P305" i="1" s="1"/>
  <c r="J306" i="1"/>
  <c r="K306" i="1" s="1"/>
  <c r="L306" i="1" s="1"/>
  <c r="M306" i="1"/>
  <c r="N306" i="1" s="1"/>
  <c r="O306" i="1" s="1"/>
  <c r="P306" i="1" s="1"/>
  <c r="J307" i="1"/>
  <c r="K307" i="1" s="1"/>
  <c r="L307" i="1" s="1"/>
  <c r="M307" i="1"/>
  <c r="N307" i="1" s="1"/>
  <c r="O307" i="1" s="1"/>
  <c r="P307" i="1" s="1"/>
  <c r="J308" i="1"/>
  <c r="K308" i="1" s="1"/>
  <c r="L308" i="1" s="1"/>
  <c r="M308" i="1"/>
  <c r="N308" i="1" s="1"/>
  <c r="O308" i="1" s="1"/>
  <c r="P308" i="1" s="1"/>
  <c r="J309" i="1"/>
  <c r="K309" i="1" s="1"/>
  <c r="L309" i="1" s="1"/>
  <c r="M309" i="1"/>
  <c r="N309" i="1" s="1"/>
  <c r="O309" i="1" s="1"/>
  <c r="P309" i="1" s="1"/>
  <c r="J310" i="1"/>
  <c r="K310" i="1" s="1"/>
  <c r="L310" i="1" s="1"/>
  <c r="M310" i="1"/>
  <c r="N310" i="1" s="1"/>
  <c r="O310" i="1" s="1"/>
  <c r="P310" i="1" s="1"/>
  <c r="J311" i="1"/>
  <c r="K311" i="1" s="1"/>
  <c r="L311" i="1" s="1"/>
  <c r="M311" i="1"/>
  <c r="N311" i="1" s="1"/>
  <c r="O311" i="1" s="1"/>
  <c r="P311" i="1" s="1"/>
  <c r="J313" i="1"/>
  <c r="K313" i="1" s="1"/>
  <c r="L313" i="1" s="1"/>
  <c r="M313" i="1"/>
  <c r="N313" i="1" s="1"/>
  <c r="O313" i="1" s="1"/>
  <c r="P313" i="1" s="1"/>
  <c r="J314" i="1"/>
  <c r="K314" i="1" s="1"/>
  <c r="L314" i="1" s="1"/>
  <c r="M314" i="1"/>
  <c r="N314" i="1" s="1"/>
  <c r="O314" i="1" s="1"/>
  <c r="P314" i="1" s="1"/>
  <c r="J315" i="1"/>
  <c r="K315" i="1" s="1"/>
  <c r="L315" i="1" s="1"/>
  <c r="M315" i="1"/>
  <c r="N315" i="1" s="1"/>
  <c r="O315" i="1" s="1"/>
  <c r="P315" i="1" s="1"/>
  <c r="J316" i="1"/>
  <c r="K316" i="1" s="1"/>
  <c r="L316" i="1" s="1"/>
  <c r="M316" i="1"/>
  <c r="N316" i="1" s="1"/>
  <c r="O316" i="1" s="1"/>
  <c r="P316" i="1" s="1"/>
  <c r="J317" i="1"/>
  <c r="K317" i="1" s="1"/>
  <c r="L317" i="1" s="1"/>
  <c r="M317" i="1"/>
  <c r="N317" i="1" s="1"/>
  <c r="O317" i="1" s="1"/>
  <c r="P317" i="1" s="1"/>
  <c r="J318" i="1"/>
  <c r="K318" i="1" s="1"/>
  <c r="L318" i="1" s="1"/>
  <c r="M318" i="1"/>
  <c r="N318" i="1" s="1"/>
  <c r="O318" i="1" s="1"/>
  <c r="P318" i="1" s="1"/>
  <c r="J319" i="1"/>
  <c r="K319" i="1" s="1"/>
  <c r="L319" i="1" s="1"/>
  <c r="M319" i="1"/>
  <c r="N319" i="1" s="1"/>
  <c r="O319" i="1" s="1"/>
  <c r="P319" i="1" s="1"/>
  <c r="J320" i="1"/>
  <c r="K320" i="1" s="1"/>
  <c r="L320" i="1" s="1"/>
  <c r="M320" i="1"/>
  <c r="N320" i="1" s="1"/>
  <c r="O320" i="1" s="1"/>
  <c r="P320" i="1" s="1"/>
  <c r="J321" i="1"/>
  <c r="K321" i="1" s="1"/>
  <c r="L321" i="1" s="1"/>
  <c r="M321" i="1"/>
  <c r="N321" i="1" s="1"/>
  <c r="O321" i="1" s="1"/>
  <c r="P321" i="1" s="1"/>
  <c r="J322" i="1"/>
  <c r="K322" i="1" s="1"/>
  <c r="L322" i="1" s="1"/>
  <c r="M322" i="1"/>
  <c r="N322" i="1" s="1"/>
  <c r="O322" i="1" s="1"/>
  <c r="P322" i="1" s="1"/>
  <c r="J323" i="1"/>
  <c r="K323" i="1" s="1"/>
  <c r="L323" i="1" s="1"/>
  <c r="M323" i="1"/>
  <c r="N323" i="1" s="1"/>
  <c r="O323" i="1" s="1"/>
  <c r="P323" i="1" s="1"/>
  <c r="J324" i="1"/>
  <c r="K324" i="1" s="1"/>
  <c r="L324" i="1" s="1"/>
  <c r="M324" i="1"/>
  <c r="N324" i="1" s="1"/>
  <c r="O324" i="1" s="1"/>
  <c r="P324" i="1" s="1"/>
  <c r="J325" i="1"/>
  <c r="K325" i="1" s="1"/>
  <c r="L325" i="1" s="1"/>
  <c r="M325" i="1"/>
  <c r="N325" i="1" s="1"/>
  <c r="O325" i="1" s="1"/>
  <c r="P325" i="1" s="1"/>
  <c r="J326" i="1"/>
  <c r="K326" i="1" s="1"/>
  <c r="L326" i="1" s="1"/>
  <c r="M326" i="1"/>
  <c r="N326" i="1" s="1"/>
  <c r="O326" i="1" s="1"/>
  <c r="P326" i="1" s="1"/>
  <c r="J327" i="1"/>
  <c r="K327" i="1" s="1"/>
  <c r="L327" i="1" s="1"/>
  <c r="M327" i="1"/>
  <c r="N327" i="1" s="1"/>
  <c r="O327" i="1" s="1"/>
  <c r="P327" i="1" s="1"/>
  <c r="J328" i="1"/>
  <c r="K328" i="1" s="1"/>
  <c r="L328" i="1" s="1"/>
  <c r="M328" i="1"/>
  <c r="N328" i="1" s="1"/>
  <c r="O328" i="1" s="1"/>
  <c r="P328" i="1" s="1"/>
  <c r="J329" i="1"/>
  <c r="K329" i="1" s="1"/>
  <c r="L329" i="1" s="1"/>
  <c r="M329" i="1"/>
  <c r="N329" i="1" s="1"/>
  <c r="O329" i="1" s="1"/>
  <c r="P329" i="1" s="1"/>
  <c r="J330" i="1"/>
  <c r="K330" i="1" s="1"/>
  <c r="L330" i="1" s="1"/>
  <c r="M330" i="1"/>
  <c r="N330" i="1" s="1"/>
  <c r="O330" i="1" s="1"/>
  <c r="P330" i="1" s="1"/>
  <c r="J331" i="1"/>
  <c r="K331" i="1" s="1"/>
  <c r="L331" i="1" s="1"/>
  <c r="M331" i="1"/>
  <c r="N331" i="1" s="1"/>
  <c r="O331" i="1" s="1"/>
  <c r="P331" i="1" s="1"/>
  <c r="J332" i="1"/>
  <c r="K332" i="1" s="1"/>
  <c r="L332" i="1" s="1"/>
  <c r="M332" i="1"/>
  <c r="N332" i="1" s="1"/>
  <c r="O332" i="1" s="1"/>
  <c r="P332" i="1" s="1"/>
  <c r="J333" i="1"/>
  <c r="K333" i="1" s="1"/>
  <c r="L333" i="1" s="1"/>
  <c r="M333" i="1"/>
  <c r="N333" i="1" s="1"/>
  <c r="O333" i="1" s="1"/>
  <c r="P333" i="1" s="1"/>
  <c r="J334" i="1"/>
  <c r="K334" i="1" s="1"/>
  <c r="L334" i="1" s="1"/>
  <c r="M334" i="1"/>
  <c r="N334" i="1" s="1"/>
  <c r="O334" i="1" s="1"/>
  <c r="P334" i="1" s="1"/>
  <c r="J335" i="1"/>
  <c r="K335" i="1" s="1"/>
  <c r="L335" i="1" s="1"/>
  <c r="M335" i="1"/>
  <c r="N335" i="1" s="1"/>
  <c r="O335" i="1" s="1"/>
  <c r="P335" i="1" s="1"/>
  <c r="J336" i="1"/>
  <c r="K336" i="1" s="1"/>
  <c r="L336" i="1" s="1"/>
  <c r="M336" i="1"/>
  <c r="N336" i="1" s="1"/>
  <c r="O336" i="1" s="1"/>
  <c r="P336" i="1" s="1"/>
  <c r="J337" i="1"/>
  <c r="K337" i="1" s="1"/>
  <c r="L337" i="1" s="1"/>
  <c r="M337" i="1"/>
  <c r="N337" i="1" s="1"/>
  <c r="O337" i="1" s="1"/>
  <c r="P337" i="1" s="1"/>
  <c r="J338" i="1"/>
  <c r="K338" i="1" s="1"/>
  <c r="L338" i="1" s="1"/>
  <c r="M338" i="1"/>
  <c r="N338" i="1" s="1"/>
  <c r="O338" i="1" s="1"/>
  <c r="P338" i="1" s="1"/>
  <c r="J339" i="1"/>
  <c r="K339" i="1" s="1"/>
  <c r="L339" i="1" s="1"/>
  <c r="M339" i="1"/>
  <c r="N339" i="1" s="1"/>
  <c r="O339" i="1" s="1"/>
  <c r="P339" i="1" s="1"/>
  <c r="J340" i="1"/>
  <c r="K340" i="1" s="1"/>
  <c r="L340" i="1" s="1"/>
  <c r="M340" i="1"/>
  <c r="N340" i="1" s="1"/>
  <c r="O340" i="1" s="1"/>
  <c r="P340" i="1" s="1"/>
  <c r="J341" i="1"/>
  <c r="K341" i="1" s="1"/>
  <c r="L341" i="1" s="1"/>
  <c r="M341" i="1"/>
  <c r="N341" i="1" s="1"/>
  <c r="O341" i="1" s="1"/>
  <c r="P341" i="1" s="1"/>
  <c r="J342" i="1"/>
  <c r="K342" i="1" s="1"/>
  <c r="L342" i="1" s="1"/>
  <c r="M342" i="1"/>
  <c r="N342" i="1" s="1"/>
  <c r="O342" i="1" s="1"/>
  <c r="P342" i="1" s="1"/>
  <c r="J343" i="1"/>
  <c r="K343" i="1" s="1"/>
  <c r="L343" i="1" s="1"/>
  <c r="M343" i="1"/>
  <c r="N343" i="1" s="1"/>
  <c r="O343" i="1" s="1"/>
  <c r="P343" i="1" s="1"/>
  <c r="J344" i="1"/>
  <c r="K344" i="1" s="1"/>
  <c r="L344" i="1" s="1"/>
  <c r="M344" i="1"/>
  <c r="N344" i="1" s="1"/>
  <c r="O344" i="1" s="1"/>
  <c r="P344" i="1" s="1"/>
  <c r="J345" i="1"/>
  <c r="K345" i="1" s="1"/>
  <c r="L345" i="1" s="1"/>
  <c r="M345" i="1"/>
  <c r="N345" i="1" s="1"/>
  <c r="O345" i="1" s="1"/>
  <c r="P345" i="1" s="1"/>
  <c r="J346" i="1"/>
  <c r="K346" i="1" s="1"/>
  <c r="L346" i="1" s="1"/>
  <c r="M346" i="1"/>
  <c r="N346" i="1" s="1"/>
  <c r="O346" i="1" s="1"/>
  <c r="P346" i="1" s="1"/>
  <c r="J347" i="1"/>
  <c r="K347" i="1" s="1"/>
  <c r="L347" i="1" s="1"/>
  <c r="M347" i="1"/>
  <c r="N347" i="1" s="1"/>
  <c r="O347" i="1" s="1"/>
  <c r="P347" i="1" s="1"/>
  <c r="J349" i="1"/>
  <c r="K349" i="1" s="1"/>
  <c r="L349" i="1" s="1"/>
  <c r="M349" i="1"/>
  <c r="N349" i="1" s="1"/>
  <c r="O349" i="1" s="1"/>
  <c r="P349" i="1" s="1"/>
  <c r="J350" i="1"/>
  <c r="K350" i="1" s="1"/>
  <c r="L350" i="1" s="1"/>
  <c r="M350" i="1"/>
  <c r="N350" i="1" s="1"/>
  <c r="O350" i="1" s="1"/>
  <c r="P350" i="1" s="1"/>
  <c r="J351" i="1"/>
  <c r="K351" i="1" s="1"/>
  <c r="L351" i="1" s="1"/>
  <c r="M351" i="1"/>
  <c r="N351" i="1" s="1"/>
  <c r="O351" i="1" s="1"/>
  <c r="P351" i="1" s="1"/>
  <c r="J352" i="1"/>
  <c r="K352" i="1" s="1"/>
  <c r="L352" i="1" s="1"/>
  <c r="M352" i="1"/>
  <c r="N352" i="1" s="1"/>
  <c r="O352" i="1" s="1"/>
  <c r="P352" i="1" s="1"/>
  <c r="J353" i="1"/>
  <c r="K353" i="1" s="1"/>
  <c r="L353" i="1" s="1"/>
  <c r="M353" i="1"/>
  <c r="N353" i="1" s="1"/>
  <c r="O353" i="1" s="1"/>
  <c r="P353" i="1" s="1"/>
  <c r="J354" i="1"/>
  <c r="K354" i="1" s="1"/>
  <c r="L354" i="1" s="1"/>
  <c r="M354" i="1"/>
  <c r="N354" i="1" s="1"/>
  <c r="O354" i="1" s="1"/>
  <c r="P354" i="1" s="1"/>
  <c r="J355" i="1"/>
  <c r="K355" i="1" s="1"/>
  <c r="L355" i="1" s="1"/>
  <c r="M355" i="1"/>
  <c r="N355" i="1" s="1"/>
  <c r="O355" i="1" s="1"/>
  <c r="P355" i="1" s="1"/>
  <c r="J356" i="1"/>
  <c r="K356" i="1" s="1"/>
  <c r="L356" i="1" s="1"/>
  <c r="M356" i="1"/>
  <c r="N356" i="1" s="1"/>
  <c r="O356" i="1" s="1"/>
  <c r="P356" i="1" s="1"/>
  <c r="J357" i="1"/>
  <c r="K357" i="1" s="1"/>
  <c r="L357" i="1" s="1"/>
  <c r="M357" i="1"/>
  <c r="N357" i="1" s="1"/>
  <c r="O357" i="1" s="1"/>
  <c r="P357" i="1" s="1"/>
  <c r="J358" i="1"/>
  <c r="K358" i="1" s="1"/>
  <c r="L358" i="1" s="1"/>
  <c r="M358" i="1"/>
  <c r="N358" i="1" s="1"/>
  <c r="O358" i="1" s="1"/>
  <c r="P358" i="1" s="1"/>
  <c r="J359" i="1"/>
  <c r="K359" i="1" s="1"/>
  <c r="L359" i="1" s="1"/>
  <c r="M359" i="1"/>
  <c r="N359" i="1" s="1"/>
  <c r="O359" i="1" s="1"/>
  <c r="P359" i="1" s="1"/>
  <c r="J360" i="1"/>
  <c r="K360" i="1" s="1"/>
  <c r="L360" i="1" s="1"/>
  <c r="M360" i="1"/>
  <c r="N360" i="1" s="1"/>
  <c r="O360" i="1" s="1"/>
  <c r="P360" i="1" s="1"/>
  <c r="J361" i="1"/>
  <c r="K361" i="1" s="1"/>
  <c r="L361" i="1" s="1"/>
  <c r="M361" i="1"/>
  <c r="N361" i="1" s="1"/>
  <c r="O361" i="1" s="1"/>
  <c r="P361" i="1" s="1"/>
  <c r="J362" i="1"/>
  <c r="K362" i="1" s="1"/>
  <c r="L362" i="1" s="1"/>
  <c r="M362" i="1"/>
  <c r="N362" i="1" s="1"/>
  <c r="O362" i="1" s="1"/>
  <c r="P362" i="1" s="1"/>
  <c r="J363" i="1"/>
  <c r="K363" i="1" s="1"/>
  <c r="L363" i="1" s="1"/>
  <c r="M363" i="1"/>
  <c r="N363" i="1" s="1"/>
  <c r="O363" i="1" s="1"/>
  <c r="P363" i="1" s="1"/>
  <c r="J364" i="1"/>
  <c r="K364" i="1" s="1"/>
  <c r="L364" i="1" s="1"/>
  <c r="M364" i="1"/>
  <c r="N364" i="1" s="1"/>
  <c r="O364" i="1" s="1"/>
  <c r="P364" i="1" s="1"/>
  <c r="J365" i="1"/>
  <c r="K365" i="1" s="1"/>
  <c r="L365" i="1" s="1"/>
  <c r="M365" i="1"/>
  <c r="N365" i="1" s="1"/>
  <c r="O365" i="1" s="1"/>
  <c r="P365" i="1" s="1"/>
  <c r="J366" i="1"/>
  <c r="K366" i="1" s="1"/>
  <c r="L366" i="1" s="1"/>
  <c r="M366" i="1"/>
  <c r="N366" i="1" s="1"/>
  <c r="O366" i="1" s="1"/>
  <c r="P366" i="1" s="1"/>
  <c r="J367" i="1"/>
  <c r="K367" i="1" s="1"/>
  <c r="L367" i="1" s="1"/>
  <c r="M367" i="1"/>
  <c r="N367" i="1" s="1"/>
  <c r="O367" i="1" s="1"/>
  <c r="P367" i="1" s="1"/>
  <c r="J368" i="1"/>
  <c r="K368" i="1" s="1"/>
  <c r="L368" i="1" s="1"/>
  <c r="M368" i="1"/>
  <c r="N368" i="1" s="1"/>
  <c r="O368" i="1" s="1"/>
  <c r="P368" i="1" s="1"/>
  <c r="J369" i="1"/>
  <c r="K369" i="1" s="1"/>
  <c r="L369" i="1" s="1"/>
  <c r="M369" i="1"/>
  <c r="N369" i="1" s="1"/>
  <c r="O369" i="1" s="1"/>
  <c r="P369" i="1" s="1"/>
  <c r="J370" i="1"/>
  <c r="K370" i="1" s="1"/>
  <c r="L370" i="1" s="1"/>
  <c r="M370" i="1"/>
  <c r="N370" i="1" s="1"/>
  <c r="O370" i="1" s="1"/>
  <c r="P370" i="1" s="1"/>
  <c r="J371" i="1"/>
  <c r="K371" i="1" s="1"/>
  <c r="L371" i="1" s="1"/>
  <c r="M371" i="1"/>
  <c r="N371" i="1" s="1"/>
  <c r="O371" i="1" s="1"/>
  <c r="P371" i="1" s="1"/>
  <c r="J372" i="1"/>
  <c r="K372" i="1" s="1"/>
  <c r="L372" i="1" s="1"/>
  <c r="M372" i="1"/>
  <c r="N372" i="1" s="1"/>
  <c r="O372" i="1" s="1"/>
  <c r="P372" i="1" s="1"/>
  <c r="J373" i="1"/>
  <c r="K373" i="1" s="1"/>
  <c r="L373" i="1" s="1"/>
  <c r="M373" i="1"/>
  <c r="N373" i="1" s="1"/>
  <c r="O373" i="1" s="1"/>
  <c r="P373" i="1" s="1"/>
  <c r="J374" i="1"/>
  <c r="K374" i="1" s="1"/>
  <c r="L374" i="1" s="1"/>
  <c r="M374" i="1"/>
  <c r="N374" i="1" s="1"/>
  <c r="O374" i="1" s="1"/>
  <c r="P374" i="1" s="1"/>
  <c r="J375" i="1"/>
  <c r="K375" i="1" s="1"/>
  <c r="L375" i="1" s="1"/>
  <c r="M375" i="1"/>
  <c r="N375" i="1" s="1"/>
  <c r="O375" i="1" s="1"/>
  <c r="P375" i="1" s="1"/>
  <c r="J376" i="1"/>
  <c r="K376" i="1" s="1"/>
  <c r="L376" i="1" s="1"/>
  <c r="M376" i="1"/>
  <c r="N376" i="1" s="1"/>
  <c r="O376" i="1" s="1"/>
  <c r="P376" i="1" s="1"/>
  <c r="J377" i="1"/>
  <c r="K377" i="1" s="1"/>
  <c r="L377" i="1" s="1"/>
  <c r="M377" i="1"/>
  <c r="N377" i="1" s="1"/>
  <c r="O377" i="1" s="1"/>
  <c r="P377" i="1" s="1"/>
  <c r="J378" i="1"/>
  <c r="K378" i="1" s="1"/>
  <c r="L378" i="1" s="1"/>
  <c r="M378" i="1"/>
  <c r="N378" i="1" s="1"/>
  <c r="O378" i="1" s="1"/>
  <c r="P378" i="1" s="1"/>
  <c r="J379" i="1"/>
  <c r="K379" i="1" s="1"/>
  <c r="L379" i="1" s="1"/>
  <c r="M379" i="1"/>
  <c r="N379" i="1" s="1"/>
  <c r="O379" i="1" s="1"/>
  <c r="P379" i="1" s="1"/>
  <c r="J380" i="1"/>
  <c r="K380" i="1" s="1"/>
  <c r="L380" i="1" s="1"/>
  <c r="M380" i="1"/>
  <c r="N380" i="1" s="1"/>
  <c r="O380" i="1" s="1"/>
  <c r="P380" i="1" s="1"/>
  <c r="J383" i="1"/>
  <c r="K383" i="1" s="1"/>
  <c r="L383" i="1" s="1"/>
  <c r="M383" i="1"/>
  <c r="N383" i="1" s="1"/>
  <c r="O383" i="1" s="1"/>
  <c r="P383" i="1" s="1"/>
  <c r="J385" i="1"/>
  <c r="K385" i="1" s="1"/>
  <c r="L385" i="1" s="1"/>
  <c r="M385" i="1"/>
  <c r="N385" i="1" s="1"/>
  <c r="O385" i="1" s="1"/>
  <c r="P385" i="1" s="1"/>
  <c r="J386" i="1"/>
  <c r="K386" i="1" s="1"/>
  <c r="L386" i="1" s="1"/>
  <c r="M386" i="1"/>
  <c r="N386" i="1" s="1"/>
  <c r="O386" i="1" s="1"/>
  <c r="P386" i="1" s="1"/>
  <c r="J387" i="1"/>
  <c r="K387" i="1" s="1"/>
  <c r="L387" i="1" s="1"/>
  <c r="M387" i="1"/>
  <c r="N387" i="1" s="1"/>
  <c r="O387" i="1" s="1"/>
  <c r="P387" i="1" s="1"/>
  <c r="J388" i="1"/>
  <c r="K388" i="1" s="1"/>
  <c r="L388" i="1" s="1"/>
  <c r="M388" i="1"/>
  <c r="N388" i="1" s="1"/>
  <c r="O388" i="1" s="1"/>
  <c r="P388" i="1" s="1"/>
  <c r="J389" i="1"/>
  <c r="K389" i="1" s="1"/>
  <c r="L389" i="1" s="1"/>
  <c r="M389" i="1"/>
  <c r="N389" i="1" s="1"/>
  <c r="O389" i="1" s="1"/>
  <c r="P389" i="1" s="1"/>
  <c r="J390" i="1"/>
  <c r="K390" i="1" s="1"/>
  <c r="L390" i="1" s="1"/>
  <c r="M390" i="1"/>
  <c r="N390" i="1" s="1"/>
  <c r="O390" i="1" s="1"/>
  <c r="P390" i="1" s="1"/>
  <c r="J391" i="1"/>
  <c r="K391" i="1" s="1"/>
  <c r="L391" i="1" s="1"/>
  <c r="M391" i="1"/>
  <c r="N391" i="1" s="1"/>
  <c r="O391" i="1" s="1"/>
  <c r="P391" i="1" s="1"/>
  <c r="J392" i="1"/>
  <c r="K392" i="1" s="1"/>
  <c r="L392" i="1" s="1"/>
  <c r="M392" i="1"/>
  <c r="N392" i="1" s="1"/>
  <c r="O392" i="1" s="1"/>
  <c r="P392" i="1" s="1"/>
  <c r="J393" i="1"/>
  <c r="K393" i="1" s="1"/>
  <c r="L393" i="1" s="1"/>
  <c r="M393" i="1"/>
  <c r="N393" i="1" s="1"/>
  <c r="O393" i="1" s="1"/>
  <c r="P393" i="1" s="1"/>
  <c r="J394" i="1"/>
  <c r="K394" i="1" s="1"/>
  <c r="L394" i="1" s="1"/>
  <c r="M394" i="1"/>
  <c r="N394" i="1" s="1"/>
  <c r="O394" i="1" s="1"/>
  <c r="P394" i="1" s="1"/>
  <c r="J395" i="1"/>
  <c r="K395" i="1" s="1"/>
  <c r="L395" i="1" s="1"/>
  <c r="M395" i="1"/>
  <c r="N395" i="1" s="1"/>
  <c r="O395" i="1" s="1"/>
  <c r="P395" i="1" s="1"/>
  <c r="J396" i="1"/>
  <c r="K396" i="1" s="1"/>
  <c r="L396" i="1" s="1"/>
  <c r="M396" i="1"/>
  <c r="N396" i="1" s="1"/>
  <c r="O396" i="1" s="1"/>
  <c r="P396" i="1" s="1"/>
  <c r="J397" i="1"/>
  <c r="K397" i="1" s="1"/>
  <c r="L397" i="1" s="1"/>
  <c r="M397" i="1"/>
  <c r="N397" i="1" s="1"/>
  <c r="O397" i="1" s="1"/>
  <c r="P397" i="1" s="1"/>
  <c r="J398" i="1"/>
  <c r="K398" i="1" s="1"/>
  <c r="L398" i="1" s="1"/>
  <c r="M398" i="1"/>
  <c r="N398" i="1" s="1"/>
  <c r="O398" i="1" s="1"/>
  <c r="P398" i="1" s="1"/>
  <c r="J399" i="1"/>
  <c r="K399" i="1" s="1"/>
  <c r="L399" i="1" s="1"/>
  <c r="M399" i="1"/>
  <c r="N399" i="1" s="1"/>
  <c r="O399" i="1" s="1"/>
  <c r="P399" i="1" s="1"/>
  <c r="J400" i="1"/>
  <c r="K400" i="1" s="1"/>
  <c r="L400" i="1" s="1"/>
  <c r="M400" i="1"/>
  <c r="N400" i="1" s="1"/>
  <c r="O400" i="1" s="1"/>
  <c r="P400" i="1" s="1"/>
  <c r="J401" i="1"/>
  <c r="K401" i="1" s="1"/>
  <c r="L401" i="1" s="1"/>
  <c r="M401" i="1"/>
  <c r="N401" i="1" s="1"/>
  <c r="O401" i="1" s="1"/>
  <c r="P401" i="1" s="1"/>
  <c r="J402" i="1"/>
  <c r="K402" i="1" s="1"/>
  <c r="L402" i="1" s="1"/>
  <c r="M402" i="1"/>
  <c r="N402" i="1" s="1"/>
  <c r="O402" i="1" s="1"/>
  <c r="P402" i="1" s="1"/>
  <c r="J403" i="1"/>
  <c r="K403" i="1" s="1"/>
  <c r="L403" i="1" s="1"/>
  <c r="M403" i="1"/>
  <c r="N403" i="1" s="1"/>
  <c r="O403" i="1" s="1"/>
  <c r="P403" i="1" s="1"/>
  <c r="J404" i="1"/>
  <c r="K404" i="1" s="1"/>
  <c r="L404" i="1" s="1"/>
  <c r="M404" i="1"/>
  <c r="N404" i="1" s="1"/>
  <c r="O404" i="1" s="1"/>
  <c r="P404" i="1" s="1"/>
  <c r="J405" i="1"/>
  <c r="K405" i="1" s="1"/>
  <c r="L405" i="1" s="1"/>
  <c r="M405" i="1"/>
  <c r="N405" i="1" s="1"/>
  <c r="O405" i="1" s="1"/>
  <c r="P405" i="1" s="1"/>
  <c r="J406" i="1"/>
  <c r="K406" i="1" s="1"/>
  <c r="L406" i="1" s="1"/>
  <c r="M406" i="1"/>
  <c r="N406" i="1" s="1"/>
  <c r="O406" i="1" s="1"/>
  <c r="P406" i="1" s="1"/>
  <c r="J407" i="1"/>
  <c r="K407" i="1" s="1"/>
  <c r="L407" i="1" s="1"/>
  <c r="M407" i="1"/>
  <c r="N407" i="1" s="1"/>
  <c r="O407" i="1" s="1"/>
  <c r="P407" i="1" s="1"/>
  <c r="J408" i="1"/>
  <c r="K408" i="1" s="1"/>
  <c r="L408" i="1" s="1"/>
  <c r="M408" i="1"/>
  <c r="N408" i="1" s="1"/>
  <c r="O408" i="1" s="1"/>
  <c r="P408" i="1" s="1"/>
  <c r="J409" i="1"/>
  <c r="K409" i="1" s="1"/>
  <c r="L409" i="1" s="1"/>
  <c r="M409" i="1"/>
  <c r="N409" i="1" s="1"/>
  <c r="O409" i="1" s="1"/>
  <c r="P409" i="1" s="1"/>
  <c r="J451" i="1"/>
  <c r="K451" i="1" s="1"/>
  <c r="L451" i="1" s="1"/>
  <c r="M451" i="1"/>
  <c r="N451" i="1" s="1"/>
  <c r="O451" i="1" s="1"/>
  <c r="P451" i="1" s="1"/>
  <c r="J454" i="1"/>
  <c r="K454" i="1" s="1"/>
  <c r="L454" i="1" s="1"/>
  <c r="M454" i="1"/>
  <c r="N454" i="1" s="1"/>
  <c r="O454" i="1" s="1"/>
  <c r="P454" i="1" s="1"/>
  <c r="J466" i="1"/>
  <c r="K466" i="1" s="1"/>
  <c r="L466" i="1" s="1"/>
  <c r="M466" i="1"/>
  <c r="N466" i="1" s="1"/>
  <c r="O466" i="1" s="1"/>
  <c r="P466" i="1" s="1"/>
  <c r="J71" i="1"/>
  <c r="K71" i="1" s="1"/>
  <c r="L71" i="1" s="1"/>
  <c r="M71" i="1"/>
  <c r="N71" i="1" s="1"/>
  <c r="O71" i="1" s="1"/>
  <c r="P71" i="1" s="1"/>
  <c r="J72" i="1"/>
  <c r="K72" i="1" s="1"/>
  <c r="L72" i="1" s="1"/>
  <c r="M72" i="1"/>
  <c r="N72" i="1" s="1"/>
  <c r="O72" i="1" s="1"/>
  <c r="P72" i="1" s="1"/>
  <c r="J73" i="1"/>
  <c r="K73" i="1" s="1"/>
  <c r="L73" i="1" s="1"/>
  <c r="M73" i="1"/>
  <c r="N73" i="1" s="1"/>
  <c r="O73" i="1" s="1"/>
  <c r="P73" i="1" s="1"/>
  <c r="J74" i="1"/>
  <c r="K74" i="1" s="1"/>
  <c r="L74" i="1" s="1"/>
  <c r="M74" i="1"/>
  <c r="N74" i="1" s="1"/>
  <c r="O74" i="1" s="1"/>
  <c r="P74" i="1" s="1"/>
  <c r="J75" i="1"/>
  <c r="K75" i="1" s="1"/>
  <c r="L75" i="1" s="1"/>
  <c r="M75" i="1"/>
  <c r="N75" i="1" s="1"/>
  <c r="O75" i="1" s="1"/>
  <c r="P75" i="1" s="1"/>
  <c r="J76" i="1"/>
  <c r="K76" i="1" s="1"/>
  <c r="L76" i="1" s="1"/>
  <c r="M76" i="1"/>
  <c r="N76" i="1" s="1"/>
  <c r="O76" i="1" s="1"/>
  <c r="P76" i="1" s="1"/>
  <c r="J77" i="1"/>
  <c r="K77" i="1" s="1"/>
  <c r="L77" i="1" s="1"/>
  <c r="M77" i="1"/>
  <c r="N77" i="1" s="1"/>
  <c r="O77" i="1" s="1"/>
  <c r="P77" i="1" s="1"/>
  <c r="J78" i="1"/>
  <c r="K78" i="1" s="1"/>
  <c r="L78" i="1" s="1"/>
  <c r="M78" i="1"/>
  <c r="N78" i="1" s="1"/>
  <c r="O78" i="1" s="1"/>
  <c r="P78" i="1" s="1"/>
  <c r="J79" i="1"/>
  <c r="K79" i="1" s="1"/>
  <c r="L79" i="1" s="1"/>
  <c r="M79" i="1"/>
  <c r="N79" i="1" s="1"/>
  <c r="O79" i="1" s="1"/>
  <c r="P79" i="1" s="1"/>
  <c r="J80" i="1"/>
  <c r="K80" i="1" s="1"/>
  <c r="L80" i="1" s="1"/>
  <c r="M80" i="1"/>
  <c r="N80" i="1" s="1"/>
  <c r="O80" i="1" s="1"/>
  <c r="P80" i="1" s="1"/>
  <c r="J81" i="1"/>
  <c r="K81" i="1" s="1"/>
  <c r="L81" i="1" s="1"/>
  <c r="M81" i="1"/>
  <c r="N81" i="1" s="1"/>
  <c r="O81" i="1" s="1"/>
  <c r="P81" i="1" s="1"/>
  <c r="J82" i="1"/>
  <c r="K82" i="1" s="1"/>
  <c r="L82" i="1" s="1"/>
  <c r="M82" i="1"/>
  <c r="N82" i="1" s="1"/>
  <c r="O82" i="1" s="1"/>
  <c r="P82" i="1" s="1"/>
  <c r="J83" i="1"/>
  <c r="K83" i="1" s="1"/>
  <c r="L83" i="1" s="1"/>
  <c r="M83" i="1"/>
  <c r="N83" i="1" s="1"/>
  <c r="O83" i="1" s="1"/>
  <c r="P83" i="1" s="1"/>
  <c r="J84" i="1"/>
  <c r="K84" i="1" s="1"/>
  <c r="L84" i="1" s="1"/>
  <c r="M84" i="1"/>
  <c r="N84" i="1" s="1"/>
  <c r="O84" i="1" s="1"/>
  <c r="P84" i="1" s="1"/>
  <c r="J85" i="1"/>
  <c r="K85" i="1" s="1"/>
  <c r="L85" i="1" s="1"/>
  <c r="M85" i="1"/>
  <c r="N85" i="1" s="1"/>
  <c r="O85" i="1" s="1"/>
  <c r="P85" i="1" s="1"/>
  <c r="J86" i="1"/>
  <c r="K86" i="1" s="1"/>
  <c r="L86" i="1" s="1"/>
  <c r="M86" i="1"/>
  <c r="N86" i="1" s="1"/>
  <c r="O86" i="1" s="1"/>
  <c r="P86" i="1" s="1"/>
  <c r="J87" i="1"/>
  <c r="K87" i="1" s="1"/>
  <c r="L87" i="1" s="1"/>
  <c r="M87" i="1"/>
  <c r="N87" i="1" s="1"/>
  <c r="O87" i="1" s="1"/>
  <c r="P87" i="1" s="1"/>
  <c r="J88" i="1"/>
  <c r="K88" i="1" s="1"/>
  <c r="L88" i="1" s="1"/>
  <c r="M88" i="1"/>
  <c r="N88" i="1" s="1"/>
  <c r="O88" i="1" s="1"/>
  <c r="P88" i="1" s="1"/>
  <c r="J89" i="1"/>
  <c r="K89" i="1" s="1"/>
  <c r="L89" i="1" s="1"/>
  <c r="M89" i="1"/>
  <c r="N89" i="1" s="1"/>
  <c r="O89" i="1" s="1"/>
  <c r="P89" i="1" s="1"/>
  <c r="J90" i="1"/>
  <c r="K90" i="1" s="1"/>
  <c r="L90" i="1" s="1"/>
  <c r="M90" i="1"/>
  <c r="N90" i="1" s="1"/>
  <c r="O90" i="1" s="1"/>
  <c r="P90" i="1" s="1"/>
  <c r="J91" i="1"/>
  <c r="K91" i="1" s="1"/>
  <c r="L91" i="1" s="1"/>
  <c r="M91" i="1"/>
  <c r="N91" i="1" s="1"/>
  <c r="O91" i="1" s="1"/>
  <c r="P91" i="1" s="1"/>
  <c r="J92" i="1"/>
  <c r="K92" i="1" s="1"/>
  <c r="L92" i="1" s="1"/>
  <c r="M92" i="1"/>
  <c r="N92" i="1" s="1"/>
  <c r="O92" i="1" s="1"/>
  <c r="P92" i="1" s="1"/>
  <c r="J93" i="1"/>
  <c r="K93" i="1" s="1"/>
  <c r="L93" i="1" s="1"/>
  <c r="M93" i="1"/>
  <c r="N93" i="1" s="1"/>
  <c r="O93" i="1" s="1"/>
  <c r="P93" i="1" s="1"/>
  <c r="J94" i="1"/>
  <c r="K94" i="1" s="1"/>
  <c r="L94" i="1" s="1"/>
  <c r="M94" i="1"/>
  <c r="N94" i="1" s="1"/>
  <c r="O94" i="1" s="1"/>
  <c r="P94" i="1" s="1"/>
  <c r="J95" i="1"/>
  <c r="K95" i="1" s="1"/>
  <c r="L95" i="1" s="1"/>
  <c r="M95" i="1"/>
  <c r="N95" i="1" s="1"/>
  <c r="O95" i="1" s="1"/>
  <c r="P95" i="1" s="1"/>
  <c r="J96" i="1"/>
  <c r="K96" i="1" s="1"/>
  <c r="L96" i="1" s="1"/>
  <c r="M96" i="1"/>
  <c r="N96" i="1" s="1"/>
  <c r="O96" i="1" s="1"/>
  <c r="P96" i="1" s="1"/>
  <c r="J97" i="1"/>
  <c r="K97" i="1" s="1"/>
  <c r="L97" i="1" s="1"/>
  <c r="M97" i="1"/>
  <c r="N97" i="1" s="1"/>
  <c r="O97" i="1" s="1"/>
  <c r="P97" i="1" s="1"/>
  <c r="J98" i="1"/>
  <c r="K98" i="1" s="1"/>
  <c r="L98" i="1" s="1"/>
  <c r="M98" i="1"/>
  <c r="N98" i="1" s="1"/>
  <c r="O98" i="1" s="1"/>
  <c r="P98" i="1" s="1"/>
  <c r="J99" i="1"/>
  <c r="K99" i="1" s="1"/>
  <c r="L99" i="1" s="1"/>
  <c r="M99" i="1"/>
  <c r="N99" i="1" s="1"/>
  <c r="O99" i="1" s="1"/>
  <c r="P99" i="1" s="1"/>
  <c r="J100" i="1"/>
  <c r="K100" i="1" s="1"/>
  <c r="L100" i="1" s="1"/>
  <c r="M100" i="1"/>
  <c r="N100" i="1" s="1"/>
  <c r="O100" i="1" s="1"/>
  <c r="P100" i="1" s="1"/>
  <c r="J101" i="1"/>
  <c r="K101" i="1" s="1"/>
  <c r="L101" i="1" s="1"/>
  <c r="M101" i="1"/>
  <c r="N101" i="1" s="1"/>
  <c r="O101" i="1" s="1"/>
  <c r="P101" i="1" s="1"/>
  <c r="J102" i="1"/>
  <c r="K102" i="1" s="1"/>
  <c r="L102" i="1" s="1"/>
  <c r="M102" i="1"/>
  <c r="N102" i="1" s="1"/>
  <c r="O102" i="1" s="1"/>
  <c r="P102" i="1" s="1"/>
  <c r="J103" i="1"/>
  <c r="K103" i="1" s="1"/>
  <c r="L103" i="1" s="1"/>
  <c r="M103" i="1"/>
  <c r="N103" i="1" s="1"/>
  <c r="O103" i="1" s="1"/>
  <c r="P103" i="1" s="1"/>
  <c r="J104" i="1"/>
  <c r="K104" i="1" s="1"/>
  <c r="L104" i="1" s="1"/>
  <c r="M104" i="1"/>
  <c r="N104" i="1" s="1"/>
  <c r="O104" i="1" s="1"/>
  <c r="P104" i="1" s="1"/>
  <c r="J105" i="1"/>
  <c r="K105" i="1" s="1"/>
  <c r="L105" i="1" s="1"/>
  <c r="M105" i="1"/>
  <c r="N105" i="1" s="1"/>
  <c r="O105" i="1" s="1"/>
  <c r="P105" i="1" s="1"/>
  <c r="J106" i="1"/>
  <c r="K106" i="1" s="1"/>
  <c r="L106" i="1" s="1"/>
  <c r="M106" i="1"/>
  <c r="N106" i="1" s="1"/>
  <c r="O106" i="1" s="1"/>
  <c r="P106" i="1" s="1"/>
  <c r="J42" i="1"/>
  <c r="K42" i="1" s="1"/>
  <c r="L42" i="1" s="1"/>
  <c r="M42" i="1"/>
  <c r="N42" i="1" s="1"/>
  <c r="O42" i="1" s="1"/>
  <c r="P42" i="1" s="1"/>
  <c r="J43" i="1"/>
  <c r="K43" i="1" s="1"/>
  <c r="L43" i="1" s="1"/>
  <c r="M43" i="1"/>
  <c r="N43" i="1" s="1"/>
  <c r="O43" i="1" s="1"/>
  <c r="P43" i="1" s="1"/>
  <c r="J44" i="1"/>
  <c r="K44" i="1" s="1"/>
  <c r="L44" i="1" s="1"/>
  <c r="M44" i="1"/>
  <c r="N44" i="1" s="1"/>
  <c r="O44" i="1" s="1"/>
  <c r="P44" i="1" s="1"/>
  <c r="J45" i="1"/>
  <c r="K45" i="1" s="1"/>
  <c r="L45" i="1" s="1"/>
  <c r="M45" i="1"/>
  <c r="N45" i="1" s="1"/>
  <c r="O45" i="1" s="1"/>
  <c r="P45" i="1" s="1"/>
  <c r="J46" i="1"/>
  <c r="K46" i="1" s="1"/>
  <c r="L46" i="1" s="1"/>
  <c r="M46" i="1"/>
  <c r="N46" i="1" s="1"/>
  <c r="O46" i="1" s="1"/>
  <c r="P46" i="1" s="1"/>
  <c r="J47" i="1"/>
  <c r="K47" i="1" s="1"/>
  <c r="L47" i="1" s="1"/>
  <c r="M47" i="1"/>
  <c r="N47" i="1" s="1"/>
  <c r="O47" i="1" s="1"/>
  <c r="P47" i="1" s="1"/>
  <c r="J49" i="1"/>
  <c r="K49" i="1" s="1"/>
  <c r="L49" i="1" s="1"/>
  <c r="M49" i="1"/>
  <c r="N49" i="1" s="1"/>
  <c r="O49" i="1" s="1"/>
  <c r="P49" i="1" s="1"/>
  <c r="J50" i="1"/>
  <c r="K50" i="1" s="1"/>
  <c r="L50" i="1" s="1"/>
  <c r="M50" i="1"/>
  <c r="N50" i="1" s="1"/>
  <c r="O50" i="1" s="1"/>
  <c r="P50" i="1" s="1"/>
  <c r="J51" i="1"/>
  <c r="K51" i="1" s="1"/>
  <c r="L51" i="1" s="1"/>
  <c r="M51" i="1"/>
  <c r="N51" i="1" s="1"/>
  <c r="O51" i="1" s="1"/>
  <c r="P51" i="1" s="1"/>
  <c r="J52" i="1"/>
  <c r="K52" i="1" s="1"/>
  <c r="L52" i="1" s="1"/>
  <c r="M52" i="1"/>
  <c r="N52" i="1" s="1"/>
  <c r="O52" i="1" s="1"/>
  <c r="P52" i="1" s="1"/>
  <c r="J53" i="1"/>
  <c r="K53" i="1" s="1"/>
  <c r="L53" i="1" s="1"/>
  <c r="M53" i="1"/>
  <c r="N53" i="1" s="1"/>
  <c r="O53" i="1" s="1"/>
  <c r="P53" i="1" s="1"/>
  <c r="J54" i="1"/>
  <c r="K54" i="1" s="1"/>
  <c r="L54" i="1" s="1"/>
  <c r="M54" i="1"/>
  <c r="N54" i="1" s="1"/>
  <c r="O54" i="1" s="1"/>
  <c r="P54" i="1" s="1"/>
  <c r="J55" i="1"/>
  <c r="K55" i="1" s="1"/>
  <c r="L55" i="1" s="1"/>
  <c r="M55" i="1"/>
  <c r="N55" i="1" s="1"/>
  <c r="O55" i="1" s="1"/>
  <c r="P55" i="1" s="1"/>
  <c r="J56" i="1"/>
  <c r="K56" i="1" s="1"/>
  <c r="L56" i="1" s="1"/>
  <c r="M56" i="1"/>
  <c r="N56" i="1" s="1"/>
  <c r="O56" i="1" s="1"/>
  <c r="P56" i="1" s="1"/>
  <c r="J57" i="1"/>
  <c r="K57" i="1" s="1"/>
  <c r="L57" i="1" s="1"/>
  <c r="M57" i="1"/>
  <c r="N57" i="1" s="1"/>
  <c r="O57" i="1" s="1"/>
  <c r="P57" i="1" s="1"/>
  <c r="J58" i="1"/>
  <c r="K58" i="1" s="1"/>
  <c r="L58" i="1" s="1"/>
  <c r="M58" i="1"/>
  <c r="N58" i="1" s="1"/>
  <c r="O58" i="1" s="1"/>
  <c r="P58" i="1" s="1"/>
  <c r="J59" i="1"/>
  <c r="K59" i="1" s="1"/>
  <c r="L59" i="1" s="1"/>
  <c r="M59" i="1"/>
  <c r="N59" i="1" s="1"/>
  <c r="O59" i="1" s="1"/>
  <c r="P59" i="1" s="1"/>
  <c r="J60" i="1"/>
  <c r="K60" i="1" s="1"/>
  <c r="L60" i="1" s="1"/>
  <c r="M60" i="1"/>
  <c r="N60" i="1" s="1"/>
  <c r="O60" i="1" s="1"/>
  <c r="P60" i="1" s="1"/>
  <c r="J61" i="1"/>
  <c r="K61" i="1" s="1"/>
  <c r="L61" i="1" s="1"/>
  <c r="M61" i="1"/>
  <c r="N61" i="1" s="1"/>
  <c r="O61" i="1" s="1"/>
  <c r="P61" i="1" s="1"/>
  <c r="J62" i="1"/>
  <c r="K62" i="1" s="1"/>
  <c r="L62" i="1" s="1"/>
  <c r="M62" i="1"/>
  <c r="N62" i="1" s="1"/>
  <c r="O62" i="1" s="1"/>
  <c r="P62" i="1" s="1"/>
  <c r="J63" i="1"/>
  <c r="K63" i="1" s="1"/>
  <c r="L63" i="1" s="1"/>
  <c r="M63" i="1"/>
  <c r="N63" i="1" s="1"/>
  <c r="O63" i="1" s="1"/>
  <c r="P63" i="1" s="1"/>
  <c r="J64" i="1"/>
  <c r="K64" i="1" s="1"/>
  <c r="L64" i="1" s="1"/>
  <c r="M64" i="1"/>
  <c r="N64" i="1" s="1"/>
  <c r="O64" i="1" s="1"/>
  <c r="P64" i="1" s="1"/>
  <c r="J65" i="1"/>
  <c r="K65" i="1" s="1"/>
  <c r="L65" i="1" s="1"/>
  <c r="M65" i="1"/>
  <c r="N65" i="1" s="1"/>
  <c r="O65" i="1" s="1"/>
  <c r="P65" i="1" s="1"/>
  <c r="J66" i="1"/>
  <c r="K66" i="1" s="1"/>
  <c r="L66" i="1" s="1"/>
  <c r="M66" i="1"/>
  <c r="N66" i="1" s="1"/>
  <c r="O66" i="1" s="1"/>
  <c r="P66" i="1" s="1"/>
  <c r="J67" i="1"/>
  <c r="K67" i="1" s="1"/>
  <c r="L67" i="1" s="1"/>
  <c r="M67" i="1"/>
  <c r="N67" i="1" s="1"/>
  <c r="O67" i="1" s="1"/>
  <c r="P67" i="1" s="1"/>
  <c r="J68" i="1"/>
  <c r="K68" i="1" s="1"/>
  <c r="L68" i="1" s="1"/>
  <c r="M68" i="1"/>
  <c r="N68" i="1" s="1"/>
  <c r="O68" i="1" s="1"/>
  <c r="P68" i="1" s="1"/>
  <c r="J69" i="1"/>
  <c r="K69" i="1" s="1"/>
  <c r="L69" i="1" s="1"/>
  <c r="M69" i="1"/>
  <c r="N69" i="1" s="1"/>
  <c r="O69" i="1" s="1"/>
  <c r="P69" i="1" s="1"/>
  <c r="J70" i="1"/>
  <c r="K70" i="1" s="1"/>
  <c r="L70" i="1" s="1"/>
  <c r="M70" i="1"/>
  <c r="N70" i="1" s="1"/>
  <c r="O70" i="1" s="1"/>
  <c r="P70" i="1" s="1"/>
  <c r="J16" i="1"/>
  <c r="K16" i="1" s="1"/>
  <c r="L16" i="1" s="1"/>
  <c r="M16" i="1"/>
  <c r="N16" i="1" s="1"/>
  <c r="O16" i="1" s="1"/>
  <c r="P16" i="1" s="1"/>
  <c r="J17" i="1"/>
  <c r="K17" i="1" s="1"/>
  <c r="L17" i="1" s="1"/>
  <c r="M17" i="1"/>
  <c r="N17" i="1" s="1"/>
  <c r="O17" i="1" s="1"/>
  <c r="P17" i="1" s="1"/>
  <c r="J18" i="1"/>
  <c r="K18" i="1" s="1"/>
  <c r="L18" i="1" s="1"/>
  <c r="M18" i="1"/>
  <c r="N18" i="1" s="1"/>
  <c r="O18" i="1" s="1"/>
  <c r="P18" i="1" s="1"/>
  <c r="J19" i="1"/>
  <c r="K19" i="1" s="1"/>
  <c r="L19" i="1" s="1"/>
  <c r="M19" i="1"/>
  <c r="N19" i="1" s="1"/>
  <c r="O19" i="1" s="1"/>
  <c r="P19" i="1" s="1"/>
  <c r="J20" i="1"/>
  <c r="K20" i="1" s="1"/>
  <c r="L20" i="1" s="1"/>
  <c r="M20" i="1"/>
  <c r="N20" i="1" s="1"/>
  <c r="O20" i="1" s="1"/>
  <c r="P20" i="1" s="1"/>
  <c r="J21" i="1"/>
  <c r="K21" i="1" s="1"/>
  <c r="L21" i="1" s="1"/>
  <c r="M21" i="1"/>
  <c r="N21" i="1" s="1"/>
  <c r="O21" i="1" s="1"/>
  <c r="P21" i="1" s="1"/>
  <c r="J22" i="1"/>
  <c r="K22" i="1" s="1"/>
  <c r="L22" i="1" s="1"/>
  <c r="M22" i="1"/>
  <c r="N22" i="1" s="1"/>
  <c r="O22" i="1" s="1"/>
  <c r="P22" i="1" s="1"/>
  <c r="J23" i="1"/>
  <c r="K23" i="1" s="1"/>
  <c r="L23" i="1" s="1"/>
  <c r="M23" i="1"/>
  <c r="N23" i="1" s="1"/>
  <c r="O23" i="1" s="1"/>
  <c r="P23" i="1" s="1"/>
  <c r="J24" i="1"/>
  <c r="K24" i="1" s="1"/>
  <c r="L24" i="1" s="1"/>
  <c r="M24" i="1"/>
  <c r="N24" i="1" s="1"/>
  <c r="O24" i="1" s="1"/>
  <c r="P24" i="1" s="1"/>
  <c r="J25" i="1"/>
  <c r="K25" i="1" s="1"/>
  <c r="L25" i="1" s="1"/>
  <c r="M25" i="1"/>
  <c r="N25" i="1" s="1"/>
  <c r="O25" i="1" s="1"/>
  <c r="P25" i="1" s="1"/>
  <c r="J26" i="1"/>
  <c r="K26" i="1" s="1"/>
  <c r="L26" i="1" s="1"/>
  <c r="M26" i="1"/>
  <c r="N26" i="1" s="1"/>
  <c r="O26" i="1" s="1"/>
  <c r="P26" i="1" s="1"/>
  <c r="J27" i="1"/>
  <c r="K27" i="1" s="1"/>
  <c r="L27" i="1" s="1"/>
  <c r="M27" i="1"/>
  <c r="N27" i="1" s="1"/>
  <c r="O27" i="1" s="1"/>
  <c r="P27" i="1" s="1"/>
  <c r="J28" i="1"/>
  <c r="K28" i="1" s="1"/>
  <c r="L28" i="1" s="1"/>
  <c r="M28" i="1"/>
  <c r="N28" i="1" s="1"/>
  <c r="O28" i="1" s="1"/>
  <c r="P28" i="1" s="1"/>
  <c r="J29" i="1"/>
  <c r="K29" i="1" s="1"/>
  <c r="L29" i="1" s="1"/>
  <c r="M29" i="1"/>
  <c r="N29" i="1" s="1"/>
  <c r="O29" i="1" s="1"/>
  <c r="P29" i="1" s="1"/>
  <c r="J30" i="1"/>
  <c r="K30" i="1" s="1"/>
  <c r="L30" i="1" s="1"/>
  <c r="M30" i="1"/>
  <c r="N30" i="1" s="1"/>
  <c r="O30" i="1" s="1"/>
  <c r="P30" i="1" s="1"/>
  <c r="J31" i="1"/>
  <c r="K31" i="1" s="1"/>
  <c r="L31" i="1" s="1"/>
  <c r="M31" i="1"/>
  <c r="N31" i="1" s="1"/>
  <c r="O31" i="1" s="1"/>
  <c r="P31" i="1" s="1"/>
  <c r="J33" i="1"/>
  <c r="K33" i="1" s="1"/>
  <c r="L33" i="1" s="1"/>
  <c r="M33" i="1"/>
  <c r="N33" i="1" s="1"/>
  <c r="O33" i="1" s="1"/>
  <c r="P33" i="1" s="1"/>
  <c r="J34" i="1"/>
  <c r="K34" i="1" s="1"/>
  <c r="L34" i="1" s="1"/>
  <c r="M34" i="1"/>
  <c r="N34" i="1" s="1"/>
  <c r="O34" i="1" s="1"/>
  <c r="P34" i="1" s="1"/>
  <c r="J35" i="1"/>
  <c r="K35" i="1" s="1"/>
  <c r="L35" i="1" s="1"/>
  <c r="M35" i="1"/>
  <c r="N35" i="1" s="1"/>
  <c r="O35" i="1" s="1"/>
  <c r="P35" i="1" s="1"/>
  <c r="J9" i="1"/>
  <c r="K9" i="1" s="1"/>
  <c r="L9" i="1" s="1"/>
  <c r="M9" i="1"/>
  <c r="N9" i="1" s="1"/>
  <c r="O9" i="1" s="1"/>
  <c r="P9" i="1" s="1"/>
  <c r="J10" i="1"/>
  <c r="K10" i="1" s="1"/>
  <c r="L10" i="1" s="1"/>
  <c r="M10" i="1"/>
  <c r="N10" i="1" s="1"/>
  <c r="O10" i="1" s="1"/>
  <c r="P10" i="1" s="1"/>
  <c r="J11" i="1"/>
  <c r="K11" i="1" s="1"/>
  <c r="L11" i="1" s="1"/>
  <c r="M11" i="1"/>
  <c r="N11" i="1" s="1"/>
  <c r="O11" i="1" s="1"/>
  <c r="P11" i="1" s="1"/>
  <c r="J13" i="1"/>
  <c r="K13" i="1" s="1"/>
  <c r="L13" i="1" s="1"/>
  <c r="M13" i="1"/>
  <c r="N13" i="1" s="1"/>
  <c r="O13" i="1" s="1"/>
  <c r="P13" i="1" s="1"/>
  <c r="J14" i="1"/>
  <c r="K14" i="1" s="1"/>
  <c r="L14" i="1" s="1"/>
  <c r="M14" i="1"/>
  <c r="N14" i="1" s="1"/>
  <c r="O14" i="1" s="1"/>
  <c r="P14" i="1" s="1"/>
  <c r="J15" i="1"/>
  <c r="K15" i="1" s="1"/>
  <c r="L15" i="1" s="1"/>
  <c r="M15" i="1"/>
  <c r="N15" i="1" s="1"/>
  <c r="O15" i="1" s="1"/>
  <c r="P15" i="1" s="1"/>
  <c r="G468" i="1" l="1"/>
</calcChain>
</file>

<file path=xl/sharedStrings.xml><?xml version="1.0" encoding="utf-8"?>
<sst xmlns="http://schemas.openxmlformats.org/spreadsheetml/2006/main" count="928" uniqueCount="228">
  <si>
    <t>ОБОСНОВАНИЕ НАЧАЛЬНОЙ (МАКСИМАЛЬНОЙ) ЦЕНЫ КОНТРАКТА</t>
  </si>
  <si>
    <t xml:space="preserve"> Начальная (максимальная) цена контракта на техническое обслуживание медицинской техники определена методом сопоставимых рыночных цен как среднее арифметическое коммерческих предложений организаций
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</si>
  <si>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</si>
  <si>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</si>
  <si>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</si>
  <si>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</si>
  <si>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Применяемый коэффициент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</si>
  <si>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</si>
  <si>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</si>
  <si>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</si>
  <si>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</si>
  <si>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</si>
  <si>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</si>
  <si>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</si>
  <si>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В результате проведенного расчета НМЦК составила:</t>
  </si>
  <si>
    <t>Алкатектор</t>
  </si>
  <si>
    <t xml:space="preserve">Аспиратор хирургический </t>
  </si>
  <si>
    <t xml:space="preserve">Тонометр                        </t>
  </si>
  <si>
    <t xml:space="preserve">Тонометр                      </t>
  </si>
  <si>
    <t>Тонометр автоматический с адаптером</t>
  </si>
  <si>
    <t xml:space="preserve">Тонометр механический </t>
  </si>
  <si>
    <t>Термометр электронный инфракрасный</t>
  </si>
  <si>
    <t xml:space="preserve">Тонометр электронный автоматический </t>
  </si>
  <si>
    <t xml:space="preserve">Стерилизатор воздушный </t>
  </si>
  <si>
    <t>Стерилизатор воздушный</t>
  </si>
  <si>
    <t>Облучатель-рециркулятор передвижной</t>
  </si>
  <si>
    <t>Облучатель-рециркулятор настенный</t>
  </si>
  <si>
    <t>Весы медицинские напольные</t>
  </si>
  <si>
    <t>Весы электронные</t>
  </si>
  <si>
    <t>Монитор массы тела</t>
  </si>
  <si>
    <t xml:space="preserve">Монитор массы тела </t>
  </si>
  <si>
    <t>Камера для хранения стерильных инструментов</t>
  </si>
  <si>
    <t>Автоклав</t>
  </si>
  <si>
    <t>Моющее-дезинфицирующая машина</t>
  </si>
  <si>
    <t>Система водоподготовки и водоочистки</t>
  </si>
  <si>
    <t>Установка водоподготовки</t>
  </si>
  <si>
    <t>Упаковочная машина</t>
  </si>
  <si>
    <t>Микроскоп</t>
  </si>
  <si>
    <t>Анализатор биохимический</t>
  </si>
  <si>
    <t>Анализатор</t>
  </si>
  <si>
    <t>Рентген аппарат</t>
  </si>
  <si>
    <t xml:space="preserve">Негатоскоп </t>
  </si>
  <si>
    <t>Лор-установка</t>
  </si>
  <si>
    <t xml:space="preserve">Аудиометр </t>
  </si>
  <si>
    <t>Дерматоскоп</t>
  </si>
  <si>
    <t>Аппарат УЗИ</t>
  </si>
  <si>
    <t>Щелевая лампа</t>
  </si>
  <si>
    <t>Лор-комбайн</t>
  </si>
  <si>
    <t>Весы с ростомером</t>
  </si>
  <si>
    <t>Стоматологическая установка</t>
  </si>
  <si>
    <t>Рентген стоматологический</t>
  </si>
  <si>
    <t>Лампа полимеризационная</t>
  </si>
  <si>
    <t>Аппарат ультразвуковой стоматологический</t>
  </si>
  <si>
    <t>Холодильник фармацевтический</t>
  </si>
  <si>
    <t xml:space="preserve">Ультразвуковая мойка с подогревом </t>
  </si>
  <si>
    <t xml:space="preserve">Деструктор игл </t>
  </si>
  <si>
    <t>Стоматологический компрессор</t>
  </si>
  <si>
    <t xml:space="preserve">Аппарат ИВЛ  </t>
  </si>
  <si>
    <t>Пульсоксиметр</t>
  </si>
  <si>
    <t>Беспроводной сканер штрих-кода</t>
  </si>
  <si>
    <t xml:space="preserve">Учебный электронный внешний дефибрилляции </t>
  </si>
  <si>
    <t xml:space="preserve">Дефибриллятор автоматический наружный </t>
  </si>
  <si>
    <t xml:space="preserve">Ингалятор компрессорный </t>
  </si>
  <si>
    <t>Компрессор кислородный дожимающий</t>
  </si>
  <si>
    <t xml:space="preserve">Лампа-лупа на струбцине круглая настольная 3х с подсветкой и крышкой </t>
  </si>
  <si>
    <t>Лампа-лупа на струбцине круглая настольная 3х с подсветкой</t>
  </si>
  <si>
    <t>Осветитель диагностический бестеневой</t>
  </si>
  <si>
    <t xml:space="preserve">Концентратор кислорода </t>
  </si>
  <si>
    <t>Весы электронные с ростомером</t>
  </si>
  <si>
    <t xml:space="preserve">Тонометр профессиональный классический </t>
  </si>
  <si>
    <t>Тонометр механический (детский 3 манжеты)</t>
  </si>
  <si>
    <t xml:space="preserve">Отоскоп карманный </t>
  </si>
  <si>
    <t xml:space="preserve">Секундомер механический </t>
  </si>
  <si>
    <t>Ингалятор (небулайзер)</t>
  </si>
  <si>
    <t>Ингалятор компрессорный</t>
  </si>
  <si>
    <t>Концентратор кислородный</t>
  </si>
  <si>
    <t>Настенный термометр для крепления к диагностической станции</t>
  </si>
  <si>
    <t>Облучатель-рециркулятор воздуха УФ бактерицидный настенный</t>
  </si>
  <si>
    <t>Редуктор-ингалятор кислородный с баллоном</t>
  </si>
  <si>
    <t>Рециркулятор облучатель пластиковый корпус настенный, передвижной</t>
  </si>
  <si>
    <t>Термометр бесконтактный инфракрасный</t>
  </si>
  <si>
    <t>Термостат электрический суховоздушный</t>
  </si>
  <si>
    <t>Тонометр механический, для крепления к диагностической станции</t>
  </si>
  <si>
    <t>Весы медицинские   c ростомером</t>
  </si>
  <si>
    <t>Оториноскоп</t>
  </si>
  <si>
    <t>Весы медицинские электронные колонного типа c ростомером</t>
  </si>
  <si>
    <t>Электрокардиограф</t>
  </si>
  <si>
    <t>Прибор Pari Sole N для тепло-влажных ингаляций в комплекте с набулайзером</t>
  </si>
  <si>
    <t>Прибор для измерения артериального давления и частоты пульса</t>
  </si>
  <si>
    <t xml:space="preserve">Установка автоматизированная для стерилизации медицинских отходов </t>
  </si>
  <si>
    <t xml:space="preserve">Пульсоксиметр медицинский </t>
  </si>
  <si>
    <t xml:space="preserve">Термометр бесконтактный инфракрасный </t>
  </si>
  <si>
    <t xml:space="preserve">Тонометр механический  </t>
  </si>
  <si>
    <t>Головка отоскопа для крепления и диагностики станции</t>
  </si>
  <si>
    <t>Дефибриллятор</t>
  </si>
  <si>
    <t>Пульсоксиметр портативный</t>
  </si>
  <si>
    <t>Напалечный пульсоксиметр</t>
  </si>
  <si>
    <t>Глюкометр</t>
  </si>
  <si>
    <t>Насос инфузионный шприцевой</t>
  </si>
  <si>
    <t>Аппарат ингаляционного наркоза</t>
  </si>
  <si>
    <t>Электроотсасыватель портативный для аспирации в условиях скорой медицинской помощи</t>
  </si>
  <si>
    <t>Облучатель-рециркулятор бактерицидный</t>
  </si>
  <si>
    <t>Облучатель-рециркулятор воздуха ультрафиолетовый бактерицидный</t>
  </si>
  <si>
    <t>шт</t>
  </si>
  <si>
    <t xml:space="preserve">Перечень медицинских изделий, подлежащих техническому обслуживанию:      </t>
  </si>
  <si>
    <t xml:space="preserve">Анализатор паров этанола в выдыхаемом воздухе"АЛКОТЕКТОР </t>
  </si>
  <si>
    <t xml:space="preserve">Тонометр механический- педиатрический </t>
  </si>
  <si>
    <t xml:space="preserve">Весы медицинские для новорожденных и детей до 1,5 лет </t>
  </si>
  <si>
    <t>Ванна ультрозвуковая</t>
  </si>
  <si>
    <t>Микроволновая система обеззараживания медицинских отходов</t>
  </si>
  <si>
    <t>Анализатор гемотологический</t>
  </si>
  <si>
    <t>Проэктор знаков</t>
  </si>
  <si>
    <t>Школа</t>
  </si>
  <si>
    <t xml:space="preserve">Тонометр педиатрический </t>
  </si>
  <si>
    <t>ЕМП</t>
  </si>
  <si>
    <t>Диагностический набор для прямой офтальмоскопии с асверической прецизионной оптикой Бейзик-Сет</t>
  </si>
  <si>
    <t xml:space="preserve">Ингалятор (небулайзер) </t>
  </si>
  <si>
    <t xml:space="preserve">Ингaлятор компрессорный </t>
  </si>
  <si>
    <t xml:space="preserve">Камера дезинфекционная </t>
  </si>
  <si>
    <t xml:space="preserve">Камера УФ-бактерицидная для хранения стерильных инструментов </t>
  </si>
  <si>
    <t xml:space="preserve">Облучатель-рециркулятор воздуха УФ бактерицидный настенный </t>
  </si>
  <si>
    <t xml:space="preserve">Облучатель-рециркулятор воздуха УФ бактерицидный передвижной </t>
  </si>
  <si>
    <t xml:space="preserve">Осветитель ларенгиальный </t>
  </si>
  <si>
    <t xml:space="preserve">Тонометр мех. педиатр. </t>
  </si>
  <si>
    <t xml:space="preserve">Тонометр со стетоскопом </t>
  </si>
  <si>
    <t xml:space="preserve">Тонометр </t>
  </si>
  <si>
    <t xml:space="preserve">Установка автоматиз.для стерилизации мед.отходов  </t>
  </si>
  <si>
    <t>Кипарисный</t>
  </si>
  <si>
    <t>Тонометр механический ARMED </t>
  </si>
  <si>
    <t xml:space="preserve">Светильник медицинский диагностический </t>
  </si>
  <si>
    <t>Хрустальный</t>
  </si>
  <si>
    <t>Весы медицинские электронные колонного типа  c ростомером </t>
  </si>
  <si>
    <t>Ингалятор компрессорный </t>
  </si>
  <si>
    <t>Тонометр механический  </t>
  </si>
  <si>
    <t>Облучатель-рециркулятор передвижной </t>
  </si>
  <si>
    <t>Облучатель-рециркулятор настенный </t>
  </si>
  <si>
    <t>Термометр бесконтактный инфракрасный </t>
  </si>
  <si>
    <t>Установка автоматизированная для стерилизации медицинских отходов  </t>
  </si>
  <si>
    <t>Станция диагностическая настенная  </t>
  </si>
  <si>
    <t>Пульсоксиметр </t>
  </si>
  <si>
    <t>Электрокардиограф </t>
  </si>
  <si>
    <t>Оториноскоп </t>
  </si>
  <si>
    <t>Деструктор игл  </t>
  </si>
  <si>
    <t>Облучатель-рециркулятор  </t>
  </si>
  <si>
    <t>Янтарный</t>
  </si>
  <si>
    <t>Весы медицинские электронные колонного типа  c ростомером</t>
  </si>
  <si>
    <t xml:space="preserve">Тонометр механический к диагностической станции </t>
  </si>
  <si>
    <t xml:space="preserve">Осветитель ларингеальный к диагностической станции </t>
  </si>
  <si>
    <t>Головка отоскопа для крепления к диагностической станции</t>
  </si>
  <si>
    <t>Морской</t>
  </si>
  <si>
    <t>Осветитель ларингеальный</t>
  </si>
  <si>
    <t>Тонометр механический  Armed</t>
  </si>
  <si>
    <t xml:space="preserve">Лампа-лупа </t>
  </si>
  <si>
    <t>Лазурный</t>
  </si>
  <si>
    <t>Весы медицинские механические</t>
  </si>
  <si>
    <t>Облучатель – рециркулятор настенный</t>
  </si>
  <si>
    <t>Термометр электронный цифровой</t>
  </si>
  <si>
    <t xml:space="preserve">Установка, автоматизированная для стерилизации мед. отходов </t>
  </si>
  <si>
    <t>Набор диагностический (оториноскоп)</t>
  </si>
  <si>
    <t xml:space="preserve">Холодильник фармацевтический                       </t>
  </si>
  <si>
    <t>Тонометр механический к диагностической станции</t>
  </si>
  <si>
    <t>Осветитель Ларингеальный к диагностической станции</t>
  </si>
  <si>
    <t xml:space="preserve">Лампа-лупа на струбцине круглая настольная </t>
  </si>
  <si>
    <t>Речной- Озерный</t>
  </si>
  <si>
    <t xml:space="preserve">Весы с ростомером </t>
  </si>
  <si>
    <t xml:space="preserve">Холодильник фармацевтический </t>
  </si>
  <si>
    <t>Термометр CS KIDS</t>
  </si>
  <si>
    <t>Термометр  CS KIDS</t>
  </si>
  <si>
    <t>Осветитель ларегиальный</t>
  </si>
  <si>
    <t>Лупа на струбцине круглая , настольная 3х с подсветкой с крышкой</t>
  </si>
  <si>
    <t>Полевой-Лесной</t>
  </si>
  <si>
    <t>Весы электронные медицинские с ростомером </t>
  </si>
  <si>
    <t>Монитор массы тела  </t>
  </si>
  <si>
    <t>Облучатель-рециркулятор воздуха УФ бактерицидный настенный  </t>
  </si>
  <si>
    <t xml:space="preserve">Облучатель-рециркулятор медицинский Armed </t>
  </si>
  <si>
    <t>Термометр бесконтактный инфракрасный  </t>
  </si>
  <si>
    <t>Термометр медицинский электронный Sensitec </t>
  </si>
  <si>
    <t>Настенный термометр для крепления к диагностической станции </t>
  </si>
  <si>
    <t>Тонометр диагностический к диагностической станции </t>
  </si>
  <si>
    <t>Лампа-лупа 8064 </t>
  </si>
  <si>
    <t>Лампа-лупа на струбцине круглая настольная 3х с подсветкой, крышкой  </t>
  </si>
  <si>
    <t>Ингалятор компрессорный  </t>
  </si>
  <si>
    <t>Головка отоскопа (настенная диагностическая станция) </t>
  </si>
  <si>
    <t>Осветитель ларегиальный (настенная диагностическая станция) </t>
  </si>
  <si>
    <t>Осветитель ларегиальный (настенная диагностическая  станция)</t>
  </si>
  <si>
    <t xml:space="preserve">Диагностический набор </t>
  </si>
  <si>
    <t>ПНМП</t>
  </si>
  <si>
    <t>Монитор Анестезиолога - Реаниматолога</t>
  </si>
  <si>
    <t>Аппарат автоматический для искусственной, вспомогательной  вентиляции лёгких</t>
  </si>
  <si>
    <t>Аппарат электронный для искусственной, вспомогательной  вентиляции лёгких</t>
  </si>
  <si>
    <t>Компрессорный небулайзер</t>
  </si>
  <si>
    <t>Поликлиника - Автохозяйство</t>
  </si>
  <si>
    <r>
      <t xml:space="preserve">коэффициент вариации цен V (%)           </t>
    </r>
    <r>
      <rPr>
        <i/>
        <sz val="11"/>
        <color rgb="FF000000"/>
        <rFont val="Arial"/>
        <family val="2"/>
      </rPr>
      <t xml:space="preserve">                   (не должен превышать 33%)</t>
    </r>
  </si>
  <si>
    <r>
      <rPr>
        <b/>
        <sz val="11"/>
        <color rgb="FF000000"/>
        <rFont val="Arial"/>
        <family val="2"/>
      </rPr>
      <t>Расчет Н(М)ЦК по формуле</t>
    </r>
    <r>
      <rPr>
        <sz val="11"/>
        <color rgb="FF000000"/>
        <rFont val="Arial"/>
        <family val="2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</si>
  <si>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№п/п</t>
  </si>
  <si>
    <t>Контактное лицо: главный фельдшер Пятницкая Яна Владимировна, тел. +7 (978) 851 71 47, 
электронный адрес: YPyatnitskaya@artek.org</t>
  </si>
  <si>
    <t>Облучатель-рециркулятор передвежной</t>
  </si>
  <si>
    <t>Ушное термометр (настеный термометр для крепления к диагностической станции)</t>
  </si>
  <si>
    <t>Лампа-лупа</t>
  </si>
  <si>
    <t>Стоимость запасных частей:</t>
  </si>
  <si>
    <t>Лампа бактерицидная  Philips TUV15W</t>
  </si>
  <si>
    <t>Лампа бактерицидная  Philips TUV30W</t>
  </si>
  <si>
    <t>Лампа бактерицидная ультрафиолетовая TUV16W.</t>
  </si>
  <si>
    <t xml:space="preserve">Аппарат Алкотрон </t>
  </si>
  <si>
    <t>Измеритель артериального давления CS-105</t>
  </si>
  <si>
    <t>д/л Корсунь филиал ФГБОУ "МДЦ "Артек"</t>
  </si>
  <si>
    <t xml:space="preserve">Деструктор для игл </t>
  </si>
  <si>
    <t>Секундомер</t>
  </si>
  <si>
    <t>Ингалятор компрессионный</t>
  </si>
  <si>
    <t xml:space="preserve">Облучатель-рециркулятор  настенный </t>
  </si>
  <si>
    <t>Термометр медицинский электронный AND</t>
  </si>
  <si>
    <t>Реле низкого давления Гейзер 1/4JG для обратного осмоса для «Система водоподготовки и водоочистки, Гейзер</t>
  </si>
  <si>
    <t>Механический фильтр для Системы водоподготовки и во доочистки «Гейзер»</t>
  </si>
  <si>
    <t>Угольный фильтр для системы водоподготовки и водо очистки «Гейзер»</t>
  </si>
  <si>
    <t>Обратноосмотическая мембрана для системы водоподго товки и водоочистки «Гейзер»</t>
  </si>
  <si>
    <t>Угольный постфильтр для системы водоподготовки и во доочистки «Гейзер»</t>
  </si>
  <si>
    <t xml:space="preserve">Секундомер </t>
  </si>
  <si>
    <t>Ингалятор компрессорный  (небулайзер)</t>
  </si>
  <si>
    <t>Пульсоксиметр медицинский</t>
  </si>
  <si>
    <t>Отоскоп медициский</t>
  </si>
  <si>
    <t xml:space="preserve">Концентратор кислородный </t>
  </si>
  <si>
    <t>Весы напольные медицинские электронные</t>
  </si>
  <si>
    <t>Солнечный 2.1 (Парусный)</t>
  </si>
  <si>
    <t>Солнечный 2.2 (Воздушный)</t>
  </si>
  <si>
    <t>Расчет НМЦК произведен: 19.06.2026г.</t>
  </si>
  <si>
    <t>Коммерческое предложение №1     Вх.№01/7-3151-2026 от 08.06.2026 г.</t>
  </si>
  <si>
    <t>Коммерческое предложение №2     Вх.№01/7-3190-2026от 10.06.2026 г.</t>
  </si>
  <si>
    <t>Коммерческое предложение №3     Вх.№01/7-3191-2026 от 10.06.2026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</si>
</sst>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262626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3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4" fontId="7" fillId="0" borderId="0" xfId="0" applyNumberFormat="1" applyFont="1" applyAlignment="1">
      <alignment horizontal="right" vertical="top" wrapText="1"/>
    </xf>
    <xf numFmtId="0" fontId="6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6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6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2" fontId="4" fillId="2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3" fillId="2" borderId="0" xfId="0" applyFont="1" applyFill="1"/>
    <xf numFmtId="4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4" fontId="4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7" fillId="2" borderId="0" xfId="0" applyNumberFormat="1" applyFont="1" applyFill="1" applyBorder="1" applyAlignment="1">
      <alignment horizontal="right" vertical="top" wrapText="1"/>
    </xf>
    <xf numFmtId="2" fontId="7" fillId="2" borderId="0" xfId="0" applyNumberFormat="1" applyFont="1" applyFill="1" applyAlignment="1">
      <alignment horizontal="right" vertical="center" wrapText="1"/>
    </xf>
    <xf numFmtId="2" fontId="7" fillId="2" borderId="0" xfId="0" applyNumberFormat="1" applyFont="1" applyFill="1" applyAlignment="1">
      <alignment horizontal="right" vertical="top" wrapText="1"/>
    </xf>
    <xf numFmtId="0" fontId="6" fillId="2" borderId="0" xfId="0" applyFont="1" applyFill="1" applyAlignment="1">
      <alignment horizontal="right" wrapText="1"/>
    </xf>
    <xf numFmtId="2" fontId="0" fillId="0" borderId="0" xfId="0" applyNumberFormat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wrapText="1"/>
    </xf>
    <xf numFmtId="4" fontId="0" fillId="0" borderId="0" xfId="0" applyNumberFormat="1"/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6" fillId="2" borderId="2" xfId="0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top" wrapText="1"/>
    </xf>
    <xf numFmtId="2" fontId="6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wrapText="1"/>
    </xf>
    <xf numFmtId="4" fontId="7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4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7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7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wrapText="1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</xdr:colOff>
      <xdr:row>5</xdr:row>
      <xdr:rowOff>1600200</xdr:rowOff>
    </xdr:from>
    <xdr:ext cx="1562100" cy="342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5</xdr:row>
      <xdr:rowOff>933450</xdr:rowOff>
    </xdr:from>
    <xdr:ext cx="1000125" cy="4381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352425</xdr:colOff>
      <xdr:row>5</xdr:row>
      <xdr:rowOff>2552700</xdr:rowOff>
    </xdr:from>
    <xdr:ext cx="1485900" cy="3619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5</xdr:row>
      <xdr:rowOff>1400175</xdr:rowOff>
    </xdr:from>
    <xdr:ext cx="152400" cy="2190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1"/>
  <sheetViews>
    <sheetView tabSelected="1" workbookViewId="0">
      <selection activeCell="H6" sqref="H6:I6"/>
    </sheetView>
  </sheetViews>
  <sheetFormatPr defaultColWidth="12.625" defaultRowHeight="15" customHeight="1" x14ac:dyDescent="0.2"/>
  <cols>
    <col min="1" max="1" width="6.125" style="19" customWidth="1"/>
    <col min="2" max="2" width="34.625" style="2" customWidth="1"/>
    <col min="3" max="3" width="7.5" style="2" customWidth="1"/>
    <col min="4" max="4" width="7.625" style="20" customWidth="1"/>
    <col min="5" max="5" width="14.5" style="32" customWidth="1"/>
    <col min="6" max="6" width="15" style="32" customWidth="1"/>
    <col min="7" max="7" width="15.125" style="32" customWidth="1"/>
    <col min="8" max="8" width="7.125" style="2" customWidth="1"/>
    <col min="9" max="9" width="4.125" style="2" customWidth="1"/>
    <col min="10" max="10" width="19.625" style="32" customWidth="1"/>
    <col min="11" max="11" width="15" style="2" customWidth="1"/>
    <col min="12" max="12" width="21.625" style="2" customWidth="1"/>
    <col min="13" max="13" width="28.5" style="2" customWidth="1"/>
    <col min="14" max="14" width="17.625" style="2" customWidth="1"/>
    <col min="15" max="16" width="19.125" style="2" customWidth="1"/>
    <col min="17" max="17" width="8" style="2" customWidth="1"/>
    <col min="18" max="18" width="4.25" style="2" customWidth="1"/>
    <col min="19" max="19" width="14.125" style="2" customWidth="1"/>
    <col min="20" max="20" width="8" style="2" customWidth="1"/>
    <col min="21" max="16384" width="12.625" style="2"/>
  </cols>
  <sheetData>
    <row r="1" spans="1:20" ht="10.5" customHeight="1" x14ac:dyDescent="0.2">
      <c r="B1" s="9"/>
      <c r="C1" s="9"/>
      <c r="D1" s="21"/>
      <c r="E1" s="30"/>
      <c r="F1" s="30"/>
      <c r="G1" s="30"/>
      <c r="H1" s="9"/>
      <c r="I1" s="9"/>
      <c r="J1" s="30"/>
      <c r="K1" s="9"/>
      <c r="L1" s="9"/>
      <c r="M1" s="87"/>
      <c r="N1" s="88"/>
      <c r="O1" s="88"/>
      <c r="P1" s="88"/>
      <c r="Q1" s="9"/>
      <c r="R1" s="9"/>
      <c r="S1" s="9"/>
      <c r="T1" s="9"/>
    </row>
    <row r="2" spans="1:20" ht="30.75" customHeight="1" x14ac:dyDescent="0.2">
      <c r="B2" s="89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10"/>
      <c r="T2" s="10"/>
    </row>
    <row r="3" spans="1:20" ht="32.25" customHeight="1" x14ac:dyDescent="0.2">
      <c r="B3" s="90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10"/>
      <c r="T3" s="10"/>
    </row>
    <row r="4" spans="1:20" ht="18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"/>
      <c r="R4" s="9"/>
      <c r="S4" s="9"/>
      <c r="T4" s="9"/>
    </row>
    <row r="5" spans="1:20" ht="81" customHeight="1" x14ac:dyDescent="0.2">
      <c r="A5" s="104" t="s">
        <v>194</v>
      </c>
      <c r="B5" s="83" t="s">
        <v>2</v>
      </c>
      <c r="C5" s="83" t="s">
        <v>3</v>
      </c>
      <c r="D5" s="83" t="s">
        <v>4</v>
      </c>
      <c r="E5" s="93" t="s">
        <v>5</v>
      </c>
      <c r="F5" s="94"/>
      <c r="G5" s="94"/>
      <c r="H5" s="83" t="s">
        <v>6</v>
      </c>
      <c r="I5" s="84"/>
      <c r="J5" s="86" t="s">
        <v>7</v>
      </c>
      <c r="K5" s="84"/>
      <c r="L5" s="84"/>
      <c r="M5" s="83" t="s">
        <v>8</v>
      </c>
      <c r="N5" s="84"/>
      <c r="O5" s="84"/>
      <c r="P5" s="84"/>
      <c r="Q5" s="10"/>
      <c r="R5" s="10"/>
      <c r="S5" s="10"/>
      <c r="T5" s="10"/>
    </row>
    <row r="6" spans="1:20" ht="236.25" customHeight="1" x14ac:dyDescent="0.2">
      <c r="A6" s="105"/>
      <c r="B6" s="84"/>
      <c r="C6" s="84"/>
      <c r="D6" s="85"/>
      <c r="E6" s="25" t="s">
        <v>225</v>
      </c>
      <c r="F6" s="25" t="s">
        <v>226</v>
      </c>
      <c r="G6" s="25" t="s">
        <v>227</v>
      </c>
      <c r="H6" s="83" t="s">
        <v>6</v>
      </c>
      <c r="I6" s="84"/>
      <c r="J6" s="37" t="s">
        <v>9</v>
      </c>
      <c r="K6" s="12" t="s">
        <v>10</v>
      </c>
      <c r="L6" s="12" t="s">
        <v>192</v>
      </c>
      <c r="M6" s="13" t="s">
        <v>193</v>
      </c>
      <c r="N6" s="11" t="s">
        <v>11</v>
      </c>
      <c r="O6" s="11" t="s">
        <v>12</v>
      </c>
      <c r="P6" s="11" t="s">
        <v>13</v>
      </c>
      <c r="Q6" s="14"/>
      <c r="R6" s="14"/>
      <c r="S6" s="14"/>
      <c r="T6" s="14"/>
    </row>
    <row r="7" spans="1:20" ht="35.25" customHeight="1" x14ac:dyDescent="0.2">
      <c r="A7" s="106" t="s">
        <v>104</v>
      </c>
      <c r="B7" s="106"/>
      <c r="C7" s="1"/>
      <c r="D7" s="22"/>
      <c r="E7" s="26"/>
      <c r="F7" s="26"/>
      <c r="G7" s="26"/>
      <c r="H7" s="83"/>
      <c r="I7" s="83"/>
      <c r="J7" s="37"/>
      <c r="K7" s="12"/>
      <c r="L7" s="12"/>
      <c r="M7" s="13"/>
      <c r="N7" s="11"/>
      <c r="O7" s="11"/>
      <c r="P7" s="11"/>
      <c r="Q7" s="14"/>
      <c r="R7" s="14"/>
      <c r="S7" s="14"/>
      <c r="T7" s="14"/>
    </row>
    <row r="8" spans="1:20" s="32" customFormat="1" ht="15.75" customHeight="1" x14ac:dyDescent="0.2">
      <c r="A8" s="107" t="s">
        <v>191</v>
      </c>
      <c r="B8" s="107"/>
      <c r="C8" s="54"/>
      <c r="D8" s="55"/>
      <c r="E8" s="27"/>
      <c r="F8" s="27"/>
      <c r="G8" s="27"/>
      <c r="H8" s="82"/>
      <c r="I8" s="82"/>
      <c r="J8" s="53"/>
      <c r="K8" s="56"/>
      <c r="L8" s="56"/>
      <c r="M8" s="57"/>
      <c r="N8" s="53"/>
      <c r="O8" s="53"/>
      <c r="P8" s="53"/>
      <c r="Q8" s="58"/>
      <c r="R8" s="58"/>
      <c r="S8" s="58"/>
      <c r="T8" s="58"/>
    </row>
    <row r="9" spans="1:20" s="51" customFormat="1" ht="22.5" customHeight="1" x14ac:dyDescent="0.2">
      <c r="A9" s="45">
        <v>1</v>
      </c>
      <c r="B9" s="46" t="s">
        <v>15</v>
      </c>
      <c r="C9" s="47" t="s">
        <v>103</v>
      </c>
      <c r="D9" s="48">
        <v>1</v>
      </c>
      <c r="E9" s="24">
        <v>475</v>
      </c>
      <c r="F9" s="28">
        <v>490</v>
      </c>
      <c r="G9" s="24">
        <v>500</v>
      </c>
      <c r="H9" s="95"/>
      <c r="I9" s="96"/>
      <c r="J9" s="38">
        <f t="shared" ref="J9:J15" si="0">AVERAGE(E9:G9)</f>
        <v>488.33333333333331</v>
      </c>
      <c r="K9" s="59">
        <f t="shared" ref="K9:K15" si="1">SQRT(((SUM((POWER(G9-J9,2)),(POWER(F9-J9,2)),(POWER(E9-J9,2)))))/2)</f>
        <v>12.583057392117915</v>
      </c>
      <c r="L9" s="59">
        <f t="shared" ref="L9:L15" si="2">K9/J9*100</f>
        <v>2.5767353021401878</v>
      </c>
      <c r="M9" s="60">
        <f t="shared" ref="M9:M15" si="3">((D9/3)*(SUM(E9:G9)))</f>
        <v>488.33333333333331</v>
      </c>
      <c r="N9" s="60">
        <f t="shared" ref="N9:N15" si="4">M9/D9</f>
        <v>488.33333333333331</v>
      </c>
      <c r="O9" s="60">
        <f t="shared" ref="O9:O66" si="5">ROUND(N9,2)</f>
        <v>488.33</v>
      </c>
      <c r="P9" s="60">
        <f t="shared" ref="P9:P15" si="6">O9*D9</f>
        <v>488.33</v>
      </c>
      <c r="Q9" s="61"/>
      <c r="R9" s="62"/>
      <c r="S9" s="63"/>
      <c r="T9" s="63"/>
    </row>
    <row r="10" spans="1:20" s="51" customFormat="1" ht="23.25" customHeight="1" x14ac:dyDescent="0.2">
      <c r="A10" s="45">
        <v>2</v>
      </c>
      <c r="B10" s="46" t="s">
        <v>15</v>
      </c>
      <c r="C10" s="47" t="s">
        <v>103</v>
      </c>
      <c r="D10" s="48">
        <v>1</v>
      </c>
      <c r="E10" s="24">
        <v>475</v>
      </c>
      <c r="F10" s="28">
        <v>490</v>
      </c>
      <c r="G10" s="24">
        <v>500</v>
      </c>
      <c r="H10" s="78"/>
      <c r="I10" s="79"/>
      <c r="J10" s="39">
        <f t="shared" si="0"/>
        <v>488.33333333333331</v>
      </c>
      <c r="K10" s="49">
        <f t="shared" si="1"/>
        <v>12.583057392117915</v>
      </c>
      <c r="L10" s="49">
        <f t="shared" si="2"/>
        <v>2.5767353021401878</v>
      </c>
      <c r="M10" s="50">
        <f t="shared" si="3"/>
        <v>488.33333333333331</v>
      </c>
      <c r="N10" s="50">
        <f t="shared" si="4"/>
        <v>488.33333333333331</v>
      </c>
      <c r="O10" s="50">
        <f t="shared" si="5"/>
        <v>488.33</v>
      </c>
      <c r="P10" s="50">
        <f t="shared" si="6"/>
        <v>488.33</v>
      </c>
      <c r="Q10" s="64"/>
      <c r="R10" s="29"/>
      <c r="S10" s="29"/>
      <c r="T10" s="29"/>
    </row>
    <row r="11" spans="1:20" s="51" customFormat="1" ht="26.25" customHeight="1" x14ac:dyDescent="0.2">
      <c r="A11" s="45">
        <v>3</v>
      </c>
      <c r="B11" s="46" t="s">
        <v>105</v>
      </c>
      <c r="C11" s="47" t="s">
        <v>103</v>
      </c>
      <c r="D11" s="48">
        <v>1</v>
      </c>
      <c r="E11" s="24">
        <v>475</v>
      </c>
      <c r="F11" s="28">
        <v>490</v>
      </c>
      <c r="G11" s="24">
        <v>500</v>
      </c>
      <c r="H11" s="78"/>
      <c r="I11" s="79"/>
      <c r="J11" s="39">
        <f t="shared" si="0"/>
        <v>488.33333333333331</v>
      </c>
      <c r="K11" s="49">
        <f t="shared" si="1"/>
        <v>12.583057392117915</v>
      </c>
      <c r="L11" s="49">
        <f t="shared" si="2"/>
        <v>2.5767353021401878</v>
      </c>
      <c r="M11" s="50">
        <f t="shared" si="3"/>
        <v>488.33333333333331</v>
      </c>
      <c r="N11" s="50">
        <f t="shared" si="4"/>
        <v>488.33333333333331</v>
      </c>
      <c r="O11" s="50">
        <f t="shared" si="5"/>
        <v>488.33</v>
      </c>
      <c r="P11" s="50">
        <f t="shared" si="6"/>
        <v>488.33</v>
      </c>
      <c r="Q11" s="65"/>
      <c r="R11" s="66"/>
      <c r="S11" s="66"/>
      <c r="T11" s="66"/>
    </row>
    <row r="12" spans="1:20" s="51" customFormat="1" ht="26.25" customHeight="1" x14ac:dyDescent="0.2">
      <c r="A12" s="45">
        <v>4</v>
      </c>
      <c r="B12" s="46" t="s">
        <v>203</v>
      </c>
      <c r="C12" s="47" t="s">
        <v>103</v>
      </c>
      <c r="D12" s="48">
        <v>1</v>
      </c>
      <c r="E12" s="24">
        <v>475</v>
      </c>
      <c r="F12" s="28">
        <v>490</v>
      </c>
      <c r="G12" s="24">
        <v>500</v>
      </c>
      <c r="H12" s="78"/>
      <c r="I12" s="79"/>
      <c r="J12" s="39">
        <f t="shared" ref="J12" si="7">AVERAGE(E12:G12)</f>
        <v>488.33333333333331</v>
      </c>
      <c r="K12" s="49">
        <f t="shared" ref="K12" si="8">SQRT(((SUM((POWER(G12-J12,2)),(POWER(F12-J12,2)),(POWER(E12-J12,2)))))/2)</f>
        <v>12.583057392117915</v>
      </c>
      <c r="L12" s="49">
        <f t="shared" ref="L12" si="9">K12/J12*100</f>
        <v>2.5767353021401878</v>
      </c>
      <c r="M12" s="50">
        <f t="shared" ref="M12" si="10">((D12/3)*(SUM(E12:G12)))</f>
        <v>488.33333333333331</v>
      </c>
      <c r="N12" s="50">
        <f t="shared" ref="N12" si="11">M12/D12</f>
        <v>488.33333333333331</v>
      </c>
      <c r="O12" s="50">
        <f t="shared" ref="O12" si="12">ROUND(N12,2)</f>
        <v>488.33</v>
      </c>
      <c r="P12" s="50">
        <f t="shared" ref="P12" si="13">O12*D12</f>
        <v>488.33</v>
      </c>
      <c r="Q12" s="65"/>
      <c r="R12" s="66"/>
      <c r="S12" s="66"/>
      <c r="T12" s="66"/>
    </row>
    <row r="13" spans="1:20" s="51" customFormat="1" ht="23.25" customHeight="1" x14ac:dyDescent="0.2">
      <c r="A13" s="45">
        <v>5</v>
      </c>
      <c r="B13" s="46" t="s">
        <v>16</v>
      </c>
      <c r="C13" s="47" t="s">
        <v>103</v>
      </c>
      <c r="D13" s="48">
        <v>1</v>
      </c>
      <c r="E13" s="24">
        <v>950</v>
      </c>
      <c r="F13" s="28">
        <v>980</v>
      </c>
      <c r="G13" s="24">
        <v>1000</v>
      </c>
      <c r="H13" s="78"/>
      <c r="I13" s="79"/>
      <c r="J13" s="39">
        <f t="shared" si="0"/>
        <v>976.66666666666663</v>
      </c>
      <c r="K13" s="49">
        <f t="shared" si="1"/>
        <v>25.16611478423583</v>
      </c>
      <c r="L13" s="49">
        <f t="shared" si="2"/>
        <v>2.5767353021401878</v>
      </c>
      <c r="M13" s="50">
        <f t="shared" si="3"/>
        <v>976.66666666666663</v>
      </c>
      <c r="N13" s="50">
        <f t="shared" si="4"/>
        <v>976.66666666666663</v>
      </c>
      <c r="O13" s="50">
        <f t="shared" si="5"/>
        <v>976.67</v>
      </c>
      <c r="P13" s="50">
        <f t="shared" si="6"/>
        <v>976.67</v>
      </c>
      <c r="Q13" s="43"/>
      <c r="R13" s="29"/>
      <c r="S13" s="29"/>
      <c r="T13" s="29"/>
    </row>
    <row r="14" spans="1:20" s="51" customFormat="1" ht="21.75" customHeight="1" x14ac:dyDescent="0.2">
      <c r="A14" s="45">
        <v>6</v>
      </c>
      <c r="B14" s="46" t="s">
        <v>17</v>
      </c>
      <c r="C14" s="47" t="s">
        <v>103</v>
      </c>
      <c r="D14" s="48">
        <v>1</v>
      </c>
      <c r="E14" s="24">
        <v>237.5</v>
      </c>
      <c r="F14" s="28">
        <v>245</v>
      </c>
      <c r="G14" s="24">
        <v>250</v>
      </c>
      <c r="H14" s="78"/>
      <c r="I14" s="79"/>
      <c r="J14" s="39">
        <f t="shared" si="0"/>
        <v>244.16666666666666</v>
      </c>
      <c r="K14" s="49">
        <f t="shared" si="1"/>
        <v>6.2915286960589576</v>
      </c>
      <c r="L14" s="49">
        <f t="shared" si="2"/>
        <v>2.5767353021401878</v>
      </c>
      <c r="M14" s="50">
        <f t="shared" si="3"/>
        <v>244.16666666666666</v>
      </c>
      <c r="N14" s="50">
        <f t="shared" si="4"/>
        <v>244.16666666666666</v>
      </c>
      <c r="O14" s="50">
        <f t="shared" si="5"/>
        <v>244.17</v>
      </c>
      <c r="P14" s="50">
        <f t="shared" si="6"/>
        <v>244.17</v>
      </c>
      <c r="Q14" s="65"/>
      <c r="R14" s="66"/>
      <c r="S14" s="66"/>
      <c r="T14" s="66"/>
    </row>
    <row r="15" spans="1:20" s="51" customFormat="1" ht="18" customHeight="1" x14ac:dyDescent="0.2">
      <c r="A15" s="45">
        <v>7</v>
      </c>
      <c r="B15" s="46" t="s">
        <v>18</v>
      </c>
      <c r="C15" s="47" t="s">
        <v>103</v>
      </c>
      <c r="D15" s="48">
        <v>1</v>
      </c>
      <c r="E15" s="24">
        <v>237.5</v>
      </c>
      <c r="F15" s="28">
        <v>245</v>
      </c>
      <c r="G15" s="24">
        <v>250</v>
      </c>
      <c r="H15" s="78"/>
      <c r="I15" s="79"/>
      <c r="J15" s="39">
        <f t="shared" si="0"/>
        <v>244.16666666666666</v>
      </c>
      <c r="K15" s="49">
        <f t="shared" si="1"/>
        <v>6.2915286960589576</v>
      </c>
      <c r="L15" s="49">
        <f t="shared" si="2"/>
        <v>2.5767353021401878</v>
      </c>
      <c r="M15" s="50">
        <f t="shared" si="3"/>
        <v>244.16666666666666</v>
      </c>
      <c r="N15" s="50">
        <f t="shared" si="4"/>
        <v>244.16666666666666</v>
      </c>
      <c r="O15" s="50">
        <f t="shared" si="5"/>
        <v>244.17</v>
      </c>
      <c r="P15" s="50">
        <f t="shared" si="6"/>
        <v>244.17</v>
      </c>
      <c r="Q15" s="43"/>
      <c r="R15" s="29"/>
      <c r="S15" s="29"/>
      <c r="T15" s="29"/>
    </row>
    <row r="16" spans="1:20" s="51" customFormat="1" ht="21.75" customHeight="1" x14ac:dyDescent="0.2">
      <c r="A16" s="45">
        <v>8</v>
      </c>
      <c r="B16" s="46" t="s">
        <v>19</v>
      </c>
      <c r="C16" s="47" t="s">
        <v>103</v>
      </c>
      <c r="D16" s="48">
        <v>1</v>
      </c>
      <c r="E16" s="24">
        <v>237.5</v>
      </c>
      <c r="F16" s="28">
        <v>245</v>
      </c>
      <c r="G16" s="24">
        <v>250</v>
      </c>
      <c r="H16" s="78"/>
      <c r="I16" s="79"/>
      <c r="J16" s="39">
        <f t="shared" ref="J16:J35" si="14">AVERAGE(E16:G16)</f>
        <v>244.16666666666666</v>
      </c>
      <c r="K16" s="49">
        <f t="shared" ref="K16:K35" si="15">SQRT(((SUM((POWER(G16-J16,2)),(POWER(F16-J16,2)),(POWER(E16-J16,2)))))/2)</f>
        <v>6.2915286960589576</v>
      </c>
      <c r="L16" s="49">
        <f t="shared" ref="L16:L35" si="16">K16/J16*100</f>
        <v>2.5767353021401878</v>
      </c>
      <c r="M16" s="50">
        <f t="shared" ref="M16:M35" si="17">((D16/3)*(SUM(E16:G16)))</f>
        <v>244.16666666666666</v>
      </c>
      <c r="N16" s="50">
        <f t="shared" ref="N16:N35" si="18">M16/D16</f>
        <v>244.16666666666666</v>
      </c>
      <c r="O16" s="50">
        <f t="shared" si="5"/>
        <v>244.17</v>
      </c>
      <c r="P16" s="50">
        <f t="shared" ref="P16:P35" si="19">O16*D16</f>
        <v>244.17</v>
      </c>
      <c r="Q16" s="43"/>
      <c r="R16" s="29"/>
      <c r="S16" s="29"/>
      <c r="T16" s="29"/>
    </row>
    <row r="17" spans="1:20" s="51" customFormat="1" ht="24.75" customHeight="1" x14ac:dyDescent="0.2">
      <c r="A17" s="45">
        <v>9</v>
      </c>
      <c r="B17" s="46" t="s">
        <v>19</v>
      </c>
      <c r="C17" s="47" t="s">
        <v>103</v>
      </c>
      <c r="D17" s="48">
        <v>1</v>
      </c>
      <c r="E17" s="24">
        <v>237.5</v>
      </c>
      <c r="F17" s="28">
        <v>245</v>
      </c>
      <c r="G17" s="24">
        <v>250</v>
      </c>
      <c r="H17" s="78"/>
      <c r="I17" s="79"/>
      <c r="J17" s="39">
        <f t="shared" si="14"/>
        <v>244.16666666666666</v>
      </c>
      <c r="K17" s="49">
        <f t="shared" si="15"/>
        <v>6.2915286960589576</v>
      </c>
      <c r="L17" s="49">
        <f t="shared" si="16"/>
        <v>2.5767353021401878</v>
      </c>
      <c r="M17" s="50">
        <f t="shared" si="17"/>
        <v>244.16666666666666</v>
      </c>
      <c r="N17" s="50">
        <f t="shared" si="18"/>
        <v>244.16666666666666</v>
      </c>
      <c r="O17" s="50">
        <f t="shared" si="5"/>
        <v>244.17</v>
      </c>
      <c r="P17" s="50">
        <f t="shared" si="19"/>
        <v>244.17</v>
      </c>
      <c r="Q17" s="43"/>
      <c r="R17" s="29"/>
      <c r="S17" s="29"/>
      <c r="T17" s="29"/>
    </row>
    <row r="18" spans="1:20" s="51" customFormat="1" ht="22.5" customHeight="1" x14ac:dyDescent="0.2">
      <c r="A18" s="45">
        <v>10</v>
      </c>
      <c r="B18" s="46" t="s">
        <v>19</v>
      </c>
      <c r="C18" s="47" t="s">
        <v>103</v>
      </c>
      <c r="D18" s="48">
        <v>1</v>
      </c>
      <c r="E18" s="24">
        <v>237.5</v>
      </c>
      <c r="F18" s="28">
        <v>245</v>
      </c>
      <c r="G18" s="24">
        <v>250</v>
      </c>
      <c r="H18" s="78"/>
      <c r="I18" s="79"/>
      <c r="J18" s="39">
        <f t="shared" si="14"/>
        <v>244.16666666666666</v>
      </c>
      <c r="K18" s="49">
        <f t="shared" si="15"/>
        <v>6.2915286960589576</v>
      </c>
      <c r="L18" s="49">
        <f t="shared" si="16"/>
        <v>2.5767353021401878</v>
      </c>
      <c r="M18" s="50">
        <f t="shared" si="17"/>
        <v>244.16666666666666</v>
      </c>
      <c r="N18" s="50">
        <f t="shared" si="18"/>
        <v>244.16666666666666</v>
      </c>
      <c r="O18" s="50">
        <f t="shared" si="5"/>
        <v>244.17</v>
      </c>
      <c r="P18" s="50">
        <f t="shared" si="19"/>
        <v>244.17</v>
      </c>
      <c r="Q18" s="43"/>
      <c r="R18" s="29"/>
      <c r="S18" s="29"/>
      <c r="T18" s="29"/>
    </row>
    <row r="19" spans="1:20" s="51" customFormat="1" ht="24" customHeight="1" x14ac:dyDescent="0.2">
      <c r="A19" s="45">
        <v>11</v>
      </c>
      <c r="B19" s="46" t="s">
        <v>19</v>
      </c>
      <c r="C19" s="47" t="s">
        <v>103</v>
      </c>
      <c r="D19" s="48">
        <v>1</v>
      </c>
      <c r="E19" s="24">
        <v>237.5</v>
      </c>
      <c r="F19" s="28">
        <v>245</v>
      </c>
      <c r="G19" s="24">
        <v>250</v>
      </c>
      <c r="H19" s="78"/>
      <c r="I19" s="79"/>
      <c r="J19" s="39">
        <f t="shared" si="14"/>
        <v>244.16666666666666</v>
      </c>
      <c r="K19" s="49">
        <f t="shared" si="15"/>
        <v>6.2915286960589576</v>
      </c>
      <c r="L19" s="49">
        <f t="shared" si="16"/>
        <v>2.5767353021401878</v>
      </c>
      <c r="M19" s="50">
        <f t="shared" si="17"/>
        <v>244.16666666666666</v>
      </c>
      <c r="N19" s="50">
        <f t="shared" si="18"/>
        <v>244.16666666666666</v>
      </c>
      <c r="O19" s="50">
        <f t="shared" si="5"/>
        <v>244.17</v>
      </c>
      <c r="P19" s="50">
        <f t="shared" si="19"/>
        <v>244.17</v>
      </c>
      <c r="Q19" s="43"/>
      <c r="R19" s="29"/>
      <c r="S19" s="29"/>
      <c r="T19" s="29"/>
    </row>
    <row r="20" spans="1:20" s="51" customFormat="1" ht="24.75" customHeight="1" x14ac:dyDescent="0.2">
      <c r="A20" s="45">
        <v>12</v>
      </c>
      <c r="B20" s="46" t="s">
        <v>19</v>
      </c>
      <c r="C20" s="47" t="s">
        <v>103</v>
      </c>
      <c r="D20" s="48">
        <v>1</v>
      </c>
      <c r="E20" s="24">
        <v>237.5</v>
      </c>
      <c r="F20" s="28">
        <v>245</v>
      </c>
      <c r="G20" s="24">
        <v>250</v>
      </c>
      <c r="H20" s="78"/>
      <c r="I20" s="79"/>
      <c r="J20" s="39">
        <f t="shared" si="14"/>
        <v>244.16666666666666</v>
      </c>
      <c r="K20" s="49">
        <f t="shared" si="15"/>
        <v>6.2915286960589576</v>
      </c>
      <c r="L20" s="49">
        <f t="shared" si="16"/>
        <v>2.5767353021401878</v>
      </c>
      <c r="M20" s="50">
        <f t="shared" si="17"/>
        <v>244.16666666666666</v>
      </c>
      <c r="N20" s="50">
        <f t="shared" si="18"/>
        <v>244.16666666666666</v>
      </c>
      <c r="O20" s="50">
        <f t="shared" si="5"/>
        <v>244.17</v>
      </c>
      <c r="P20" s="50">
        <f t="shared" si="19"/>
        <v>244.17</v>
      </c>
      <c r="Q20" s="43"/>
      <c r="R20" s="29"/>
      <c r="S20" s="29"/>
      <c r="T20" s="29"/>
    </row>
    <row r="21" spans="1:20" s="51" customFormat="1" ht="21" customHeight="1" x14ac:dyDescent="0.2">
      <c r="A21" s="45">
        <v>13</v>
      </c>
      <c r="B21" s="46" t="s">
        <v>19</v>
      </c>
      <c r="C21" s="47" t="s">
        <v>103</v>
      </c>
      <c r="D21" s="48">
        <v>1</v>
      </c>
      <c r="E21" s="24">
        <v>237.5</v>
      </c>
      <c r="F21" s="28">
        <v>245</v>
      </c>
      <c r="G21" s="24">
        <v>250</v>
      </c>
      <c r="H21" s="78"/>
      <c r="I21" s="79"/>
      <c r="J21" s="39">
        <f t="shared" si="14"/>
        <v>244.16666666666666</v>
      </c>
      <c r="K21" s="49">
        <f t="shared" si="15"/>
        <v>6.2915286960589576</v>
      </c>
      <c r="L21" s="49">
        <f t="shared" si="16"/>
        <v>2.5767353021401878</v>
      </c>
      <c r="M21" s="50">
        <f t="shared" si="17"/>
        <v>244.16666666666666</v>
      </c>
      <c r="N21" s="50">
        <f t="shared" si="18"/>
        <v>244.16666666666666</v>
      </c>
      <c r="O21" s="50">
        <f t="shared" si="5"/>
        <v>244.17</v>
      </c>
      <c r="P21" s="50">
        <f t="shared" si="19"/>
        <v>244.17</v>
      </c>
      <c r="Q21" s="43"/>
      <c r="R21" s="29"/>
      <c r="S21" s="29"/>
      <c r="T21" s="29"/>
    </row>
    <row r="22" spans="1:20" s="51" customFormat="1" ht="22.5" customHeight="1" x14ac:dyDescent="0.2">
      <c r="A22" s="45">
        <v>14</v>
      </c>
      <c r="B22" s="46" t="s">
        <v>20</v>
      </c>
      <c r="C22" s="47" t="s">
        <v>103</v>
      </c>
      <c r="D22" s="48">
        <v>1</v>
      </c>
      <c r="E22" s="24">
        <v>237.5</v>
      </c>
      <c r="F22" s="28">
        <v>245</v>
      </c>
      <c r="G22" s="24">
        <v>250</v>
      </c>
      <c r="H22" s="78"/>
      <c r="I22" s="79"/>
      <c r="J22" s="39">
        <f t="shared" si="14"/>
        <v>244.16666666666666</v>
      </c>
      <c r="K22" s="49">
        <f t="shared" si="15"/>
        <v>6.2915286960589576</v>
      </c>
      <c r="L22" s="49">
        <f t="shared" si="16"/>
        <v>2.5767353021401878</v>
      </c>
      <c r="M22" s="50">
        <f t="shared" si="17"/>
        <v>244.16666666666666</v>
      </c>
      <c r="N22" s="50">
        <f t="shared" si="18"/>
        <v>244.16666666666666</v>
      </c>
      <c r="O22" s="50">
        <f t="shared" si="5"/>
        <v>244.17</v>
      </c>
      <c r="P22" s="50">
        <f t="shared" si="19"/>
        <v>244.17</v>
      </c>
      <c r="Q22" s="43"/>
      <c r="R22" s="29"/>
      <c r="S22" s="29"/>
      <c r="T22" s="29"/>
    </row>
    <row r="23" spans="1:20" s="51" customFormat="1" ht="21.75" customHeight="1" x14ac:dyDescent="0.2">
      <c r="A23" s="45">
        <v>15</v>
      </c>
      <c r="B23" s="46" t="s">
        <v>106</v>
      </c>
      <c r="C23" s="47" t="s">
        <v>103</v>
      </c>
      <c r="D23" s="48">
        <v>1</v>
      </c>
      <c r="E23" s="24">
        <v>237.5</v>
      </c>
      <c r="F23" s="28">
        <v>245</v>
      </c>
      <c r="G23" s="24">
        <v>250</v>
      </c>
      <c r="H23" s="78"/>
      <c r="I23" s="79"/>
      <c r="J23" s="39">
        <f t="shared" si="14"/>
        <v>244.16666666666666</v>
      </c>
      <c r="K23" s="49">
        <f t="shared" si="15"/>
        <v>6.2915286960589576</v>
      </c>
      <c r="L23" s="49">
        <f t="shared" si="16"/>
        <v>2.5767353021401878</v>
      </c>
      <c r="M23" s="50">
        <f t="shared" si="17"/>
        <v>244.16666666666666</v>
      </c>
      <c r="N23" s="50">
        <f t="shared" si="18"/>
        <v>244.16666666666666</v>
      </c>
      <c r="O23" s="50">
        <f t="shared" si="5"/>
        <v>244.17</v>
      </c>
      <c r="P23" s="50">
        <f t="shared" si="19"/>
        <v>244.17</v>
      </c>
      <c r="Q23" s="43"/>
      <c r="R23" s="29"/>
      <c r="S23" s="29"/>
      <c r="T23" s="29"/>
    </row>
    <row r="24" spans="1:20" s="51" customFormat="1" ht="24.75" customHeight="1" x14ac:dyDescent="0.2">
      <c r="A24" s="45">
        <v>16</v>
      </c>
      <c r="B24" s="46" t="s">
        <v>106</v>
      </c>
      <c r="C24" s="47" t="s">
        <v>103</v>
      </c>
      <c r="D24" s="48">
        <v>1</v>
      </c>
      <c r="E24" s="24">
        <v>237.5</v>
      </c>
      <c r="F24" s="28">
        <v>245</v>
      </c>
      <c r="G24" s="24">
        <v>250</v>
      </c>
      <c r="H24" s="78"/>
      <c r="I24" s="79"/>
      <c r="J24" s="39">
        <f t="shared" si="14"/>
        <v>244.16666666666666</v>
      </c>
      <c r="K24" s="49">
        <f t="shared" si="15"/>
        <v>6.2915286960589576</v>
      </c>
      <c r="L24" s="49">
        <f t="shared" si="16"/>
        <v>2.5767353021401878</v>
      </c>
      <c r="M24" s="50">
        <f t="shared" si="17"/>
        <v>244.16666666666666</v>
      </c>
      <c r="N24" s="50">
        <f t="shared" si="18"/>
        <v>244.16666666666666</v>
      </c>
      <c r="O24" s="50">
        <f t="shared" si="5"/>
        <v>244.17</v>
      </c>
      <c r="P24" s="50">
        <f t="shared" si="19"/>
        <v>244.17</v>
      </c>
      <c r="Q24" s="43"/>
      <c r="R24" s="29"/>
      <c r="S24" s="29"/>
      <c r="T24" s="29"/>
    </row>
    <row r="25" spans="1:20" s="51" customFormat="1" ht="23.25" customHeight="1" x14ac:dyDescent="0.2">
      <c r="A25" s="45">
        <v>17</v>
      </c>
      <c r="B25" s="46" t="s">
        <v>106</v>
      </c>
      <c r="C25" s="47" t="s">
        <v>103</v>
      </c>
      <c r="D25" s="48">
        <v>1</v>
      </c>
      <c r="E25" s="24">
        <v>237.5</v>
      </c>
      <c r="F25" s="28">
        <v>245</v>
      </c>
      <c r="G25" s="24">
        <v>250</v>
      </c>
      <c r="H25" s="78"/>
      <c r="I25" s="79"/>
      <c r="J25" s="39">
        <f t="shared" si="14"/>
        <v>244.16666666666666</v>
      </c>
      <c r="K25" s="49">
        <f t="shared" si="15"/>
        <v>6.2915286960589576</v>
      </c>
      <c r="L25" s="49">
        <f t="shared" si="16"/>
        <v>2.5767353021401878</v>
      </c>
      <c r="M25" s="50">
        <f t="shared" si="17"/>
        <v>244.16666666666666</v>
      </c>
      <c r="N25" s="50">
        <f t="shared" si="18"/>
        <v>244.16666666666666</v>
      </c>
      <c r="O25" s="50">
        <f t="shared" si="5"/>
        <v>244.17</v>
      </c>
      <c r="P25" s="50">
        <f t="shared" si="19"/>
        <v>244.17</v>
      </c>
      <c r="Q25" s="43"/>
      <c r="R25" s="29"/>
      <c r="S25" s="29"/>
      <c r="T25" s="29"/>
    </row>
    <row r="26" spans="1:20" s="51" customFormat="1" ht="24" customHeight="1" x14ac:dyDescent="0.2">
      <c r="A26" s="45">
        <v>18</v>
      </c>
      <c r="B26" s="46" t="s">
        <v>106</v>
      </c>
      <c r="C26" s="47" t="s">
        <v>103</v>
      </c>
      <c r="D26" s="48">
        <v>1</v>
      </c>
      <c r="E26" s="24">
        <v>237.5</v>
      </c>
      <c r="F26" s="28">
        <v>245</v>
      </c>
      <c r="G26" s="24">
        <v>250</v>
      </c>
      <c r="H26" s="78"/>
      <c r="I26" s="79"/>
      <c r="J26" s="39">
        <f t="shared" si="14"/>
        <v>244.16666666666666</v>
      </c>
      <c r="K26" s="49">
        <f t="shared" si="15"/>
        <v>6.2915286960589576</v>
      </c>
      <c r="L26" s="49">
        <f t="shared" si="16"/>
        <v>2.5767353021401878</v>
      </c>
      <c r="M26" s="50">
        <f t="shared" si="17"/>
        <v>244.16666666666666</v>
      </c>
      <c r="N26" s="50">
        <f t="shared" si="18"/>
        <v>244.16666666666666</v>
      </c>
      <c r="O26" s="50">
        <f t="shared" si="5"/>
        <v>244.17</v>
      </c>
      <c r="P26" s="50">
        <f t="shared" si="19"/>
        <v>244.17</v>
      </c>
      <c r="Q26" s="43"/>
      <c r="R26" s="29"/>
      <c r="S26" s="29"/>
      <c r="T26" s="29"/>
    </row>
    <row r="27" spans="1:20" s="51" customFormat="1" ht="22.5" customHeight="1" x14ac:dyDescent="0.2">
      <c r="A27" s="45">
        <v>19</v>
      </c>
      <c r="B27" s="46" t="s">
        <v>106</v>
      </c>
      <c r="C27" s="47" t="s">
        <v>103</v>
      </c>
      <c r="D27" s="48">
        <v>1</v>
      </c>
      <c r="E27" s="24">
        <v>237.5</v>
      </c>
      <c r="F27" s="28">
        <v>245</v>
      </c>
      <c r="G27" s="24">
        <v>250</v>
      </c>
      <c r="H27" s="78"/>
      <c r="I27" s="79"/>
      <c r="J27" s="39">
        <f t="shared" si="14"/>
        <v>244.16666666666666</v>
      </c>
      <c r="K27" s="49">
        <f t="shared" si="15"/>
        <v>6.2915286960589576</v>
      </c>
      <c r="L27" s="49">
        <f t="shared" si="16"/>
        <v>2.5767353021401878</v>
      </c>
      <c r="M27" s="50">
        <f t="shared" si="17"/>
        <v>244.16666666666666</v>
      </c>
      <c r="N27" s="50">
        <f t="shared" si="18"/>
        <v>244.16666666666666</v>
      </c>
      <c r="O27" s="50">
        <f t="shared" si="5"/>
        <v>244.17</v>
      </c>
      <c r="P27" s="50">
        <f t="shared" si="19"/>
        <v>244.17</v>
      </c>
      <c r="Q27" s="43"/>
      <c r="R27" s="29"/>
      <c r="S27" s="29"/>
      <c r="T27" s="29"/>
    </row>
    <row r="28" spans="1:20" s="51" customFormat="1" ht="18.75" customHeight="1" x14ac:dyDescent="0.2">
      <c r="A28" s="45">
        <v>20</v>
      </c>
      <c r="B28" s="46" t="s">
        <v>20</v>
      </c>
      <c r="C28" s="47" t="s">
        <v>103</v>
      </c>
      <c r="D28" s="48">
        <v>1</v>
      </c>
      <c r="E28" s="24">
        <v>237.5</v>
      </c>
      <c r="F28" s="28">
        <v>245</v>
      </c>
      <c r="G28" s="24">
        <v>250</v>
      </c>
      <c r="H28" s="78"/>
      <c r="I28" s="79"/>
      <c r="J28" s="39">
        <f t="shared" si="14"/>
        <v>244.16666666666666</v>
      </c>
      <c r="K28" s="49">
        <f t="shared" si="15"/>
        <v>6.2915286960589576</v>
      </c>
      <c r="L28" s="49">
        <f t="shared" si="16"/>
        <v>2.5767353021401878</v>
      </c>
      <c r="M28" s="50">
        <f t="shared" si="17"/>
        <v>244.16666666666666</v>
      </c>
      <c r="N28" s="50">
        <f t="shared" si="18"/>
        <v>244.16666666666666</v>
      </c>
      <c r="O28" s="50">
        <f t="shared" si="5"/>
        <v>244.17</v>
      </c>
      <c r="P28" s="50">
        <f t="shared" si="19"/>
        <v>244.17</v>
      </c>
      <c r="Q28" s="43"/>
      <c r="R28" s="29"/>
      <c r="S28" s="29"/>
      <c r="T28" s="29"/>
    </row>
    <row r="29" spans="1:20" s="51" customFormat="1" ht="20.25" customHeight="1" x14ac:dyDescent="0.2">
      <c r="A29" s="45">
        <v>21</v>
      </c>
      <c r="B29" s="46" t="s">
        <v>20</v>
      </c>
      <c r="C29" s="47" t="s">
        <v>103</v>
      </c>
      <c r="D29" s="48">
        <v>1</v>
      </c>
      <c r="E29" s="24">
        <v>237.5</v>
      </c>
      <c r="F29" s="28">
        <v>245</v>
      </c>
      <c r="G29" s="24">
        <v>250</v>
      </c>
      <c r="H29" s="78"/>
      <c r="I29" s="79"/>
      <c r="J29" s="39">
        <f t="shared" si="14"/>
        <v>244.16666666666666</v>
      </c>
      <c r="K29" s="49">
        <f t="shared" si="15"/>
        <v>6.2915286960589576</v>
      </c>
      <c r="L29" s="49">
        <f t="shared" si="16"/>
        <v>2.5767353021401878</v>
      </c>
      <c r="M29" s="50">
        <f t="shared" si="17"/>
        <v>244.16666666666666</v>
      </c>
      <c r="N29" s="50">
        <f t="shared" si="18"/>
        <v>244.16666666666666</v>
      </c>
      <c r="O29" s="50">
        <f t="shared" si="5"/>
        <v>244.17</v>
      </c>
      <c r="P29" s="50">
        <f t="shared" si="19"/>
        <v>244.17</v>
      </c>
      <c r="Q29" s="43"/>
      <c r="R29" s="29"/>
      <c r="S29" s="29"/>
      <c r="T29" s="29"/>
    </row>
    <row r="30" spans="1:20" s="51" customFormat="1" ht="22.5" customHeight="1" x14ac:dyDescent="0.2">
      <c r="A30" s="45">
        <v>22</v>
      </c>
      <c r="B30" s="46" t="s">
        <v>20</v>
      </c>
      <c r="C30" s="47" t="s">
        <v>103</v>
      </c>
      <c r="D30" s="48">
        <v>1</v>
      </c>
      <c r="E30" s="24">
        <v>237.5</v>
      </c>
      <c r="F30" s="28">
        <v>245</v>
      </c>
      <c r="G30" s="24">
        <v>250</v>
      </c>
      <c r="H30" s="78"/>
      <c r="I30" s="79"/>
      <c r="J30" s="39">
        <f t="shared" si="14"/>
        <v>244.16666666666666</v>
      </c>
      <c r="K30" s="49">
        <f t="shared" si="15"/>
        <v>6.2915286960589576</v>
      </c>
      <c r="L30" s="49">
        <f t="shared" si="16"/>
        <v>2.5767353021401878</v>
      </c>
      <c r="M30" s="50">
        <f t="shared" si="17"/>
        <v>244.16666666666666</v>
      </c>
      <c r="N30" s="50">
        <f t="shared" si="18"/>
        <v>244.16666666666666</v>
      </c>
      <c r="O30" s="50">
        <f t="shared" si="5"/>
        <v>244.17</v>
      </c>
      <c r="P30" s="50">
        <f t="shared" si="19"/>
        <v>244.17</v>
      </c>
      <c r="Q30" s="43"/>
      <c r="R30" s="29"/>
      <c r="S30" s="29"/>
      <c r="T30" s="29"/>
    </row>
    <row r="31" spans="1:20" s="51" customFormat="1" ht="19.5" customHeight="1" x14ac:dyDescent="0.2">
      <c r="A31" s="45">
        <v>23</v>
      </c>
      <c r="B31" s="46" t="s">
        <v>20</v>
      </c>
      <c r="C31" s="47" t="s">
        <v>103</v>
      </c>
      <c r="D31" s="48">
        <v>1</v>
      </c>
      <c r="E31" s="24">
        <v>237.5</v>
      </c>
      <c r="F31" s="28">
        <v>245</v>
      </c>
      <c r="G31" s="24">
        <v>250</v>
      </c>
      <c r="H31" s="78"/>
      <c r="I31" s="79"/>
      <c r="J31" s="39">
        <f t="shared" si="14"/>
        <v>244.16666666666666</v>
      </c>
      <c r="K31" s="49">
        <f t="shared" si="15"/>
        <v>6.2915286960589576</v>
      </c>
      <c r="L31" s="49">
        <f t="shared" si="16"/>
        <v>2.5767353021401878</v>
      </c>
      <c r="M31" s="50">
        <f t="shared" si="17"/>
        <v>244.16666666666666</v>
      </c>
      <c r="N31" s="50">
        <f t="shared" si="18"/>
        <v>244.16666666666666</v>
      </c>
      <c r="O31" s="50">
        <f t="shared" si="5"/>
        <v>244.17</v>
      </c>
      <c r="P31" s="50">
        <f t="shared" si="19"/>
        <v>244.17</v>
      </c>
      <c r="Q31" s="43"/>
      <c r="R31" s="29"/>
      <c r="S31" s="29"/>
      <c r="T31" s="29"/>
    </row>
    <row r="32" spans="1:20" s="51" customFormat="1" ht="19.5" customHeight="1" x14ac:dyDescent="0.2">
      <c r="A32" s="45">
        <v>24</v>
      </c>
      <c r="B32" s="46" t="s">
        <v>204</v>
      </c>
      <c r="C32" s="47" t="s">
        <v>103</v>
      </c>
      <c r="D32" s="48">
        <v>1</v>
      </c>
      <c r="E32" s="24">
        <v>237.5</v>
      </c>
      <c r="F32" s="28">
        <v>245</v>
      </c>
      <c r="G32" s="24">
        <v>250</v>
      </c>
      <c r="H32" s="78"/>
      <c r="I32" s="79"/>
      <c r="J32" s="39">
        <f t="shared" ref="J32" si="20">AVERAGE(E32:G32)</f>
        <v>244.16666666666666</v>
      </c>
      <c r="K32" s="49">
        <f t="shared" ref="K32" si="21">SQRT(((SUM((POWER(G32-J32,2)),(POWER(F32-J32,2)),(POWER(E32-J32,2)))))/2)</f>
        <v>6.2915286960589576</v>
      </c>
      <c r="L32" s="49">
        <f t="shared" ref="L32" si="22">K32/J32*100</f>
        <v>2.5767353021401878</v>
      </c>
      <c r="M32" s="50">
        <f t="shared" ref="M32" si="23">((D32/3)*(SUM(E32:G32)))</f>
        <v>244.16666666666666</v>
      </c>
      <c r="N32" s="50">
        <f t="shared" ref="N32" si="24">M32/D32</f>
        <v>244.16666666666666</v>
      </c>
      <c r="O32" s="50">
        <f t="shared" ref="O32" si="25">ROUND(N32,2)</f>
        <v>244.17</v>
      </c>
      <c r="P32" s="50">
        <f t="shared" ref="P32" si="26">O32*D32</f>
        <v>244.17</v>
      </c>
      <c r="Q32" s="43"/>
      <c r="R32" s="29"/>
      <c r="S32" s="29"/>
      <c r="T32" s="29"/>
    </row>
    <row r="33" spans="1:20" s="51" customFormat="1" ht="21.75" customHeight="1" x14ac:dyDescent="0.2">
      <c r="A33" s="45">
        <v>25</v>
      </c>
      <c r="B33" s="46" t="s">
        <v>21</v>
      </c>
      <c r="C33" s="47" t="s">
        <v>103</v>
      </c>
      <c r="D33" s="48">
        <v>1</v>
      </c>
      <c r="E33" s="24">
        <v>237.5</v>
      </c>
      <c r="F33" s="28">
        <v>245</v>
      </c>
      <c r="G33" s="24">
        <v>250</v>
      </c>
      <c r="H33" s="78"/>
      <c r="I33" s="79"/>
      <c r="J33" s="39">
        <f t="shared" si="14"/>
        <v>244.16666666666666</v>
      </c>
      <c r="K33" s="49">
        <f t="shared" si="15"/>
        <v>6.2915286960589576</v>
      </c>
      <c r="L33" s="49">
        <f t="shared" si="16"/>
        <v>2.5767353021401878</v>
      </c>
      <c r="M33" s="50">
        <f t="shared" si="17"/>
        <v>244.16666666666666</v>
      </c>
      <c r="N33" s="50">
        <f t="shared" si="18"/>
        <v>244.16666666666666</v>
      </c>
      <c r="O33" s="50">
        <f t="shared" si="5"/>
        <v>244.17</v>
      </c>
      <c r="P33" s="50">
        <f t="shared" si="19"/>
        <v>244.17</v>
      </c>
      <c r="Q33" s="43"/>
      <c r="R33" s="29"/>
      <c r="S33" s="29"/>
      <c r="T33" s="29"/>
    </row>
    <row r="34" spans="1:20" s="51" customFormat="1" ht="24" customHeight="1" x14ac:dyDescent="0.2">
      <c r="A34" s="45">
        <v>26</v>
      </c>
      <c r="B34" s="46" t="s">
        <v>21</v>
      </c>
      <c r="C34" s="47" t="s">
        <v>103</v>
      </c>
      <c r="D34" s="48">
        <v>1</v>
      </c>
      <c r="E34" s="24">
        <v>237.5</v>
      </c>
      <c r="F34" s="28">
        <v>245</v>
      </c>
      <c r="G34" s="24">
        <v>250</v>
      </c>
      <c r="H34" s="78"/>
      <c r="I34" s="79"/>
      <c r="J34" s="39">
        <f t="shared" si="14"/>
        <v>244.16666666666666</v>
      </c>
      <c r="K34" s="49">
        <f t="shared" si="15"/>
        <v>6.2915286960589576</v>
      </c>
      <c r="L34" s="49">
        <f t="shared" si="16"/>
        <v>2.5767353021401878</v>
      </c>
      <c r="M34" s="50">
        <f t="shared" si="17"/>
        <v>244.16666666666666</v>
      </c>
      <c r="N34" s="50">
        <f t="shared" si="18"/>
        <v>244.16666666666666</v>
      </c>
      <c r="O34" s="50">
        <f t="shared" si="5"/>
        <v>244.17</v>
      </c>
      <c r="P34" s="50">
        <f t="shared" si="19"/>
        <v>244.17</v>
      </c>
      <c r="Q34" s="43"/>
      <c r="R34" s="29"/>
      <c r="S34" s="29"/>
      <c r="T34" s="29"/>
    </row>
    <row r="35" spans="1:20" s="51" customFormat="1" ht="20.25" customHeight="1" x14ac:dyDescent="0.2">
      <c r="A35" s="45">
        <v>27</v>
      </c>
      <c r="B35" s="46" t="s">
        <v>21</v>
      </c>
      <c r="C35" s="47" t="s">
        <v>103</v>
      </c>
      <c r="D35" s="48">
        <v>1</v>
      </c>
      <c r="E35" s="24">
        <v>237.5</v>
      </c>
      <c r="F35" s="28">
        <v>245</v>
      </c>
      <c r="G35" s="24">
        <v>250</v>
      </c>
      <c r="H35" s="78"/>
      <c r="I35" s="79"/>
      <c r="J35" s="39">
        <f t="shared" si="14"/>
        <v>244.16666666666666</v>
      </c>
      <c r="K35" s="49">
        <f t="shared" si="15"/>
        <v>6.2915286960589576</v>
      </c>
      <c r="L35" s="49">
        <f t="shared" si="16"/>
        <v>2.5767353021401878</v>
      </c>
      <c r="M35" s="50">
        <f t="shared" si="17"/>
        <v>244.16666666666666</v>
      </c>
      <c r="N35" s="50">
        <f t="shared" si="18"/>
        <v>244.16666666666666</v>
      </c>
      <c r="O35" s="50">
        <f t="shared" si="5"/>
        <v>244.17</v>
      </c>
      <c r="P35" s="50">
        <f t="shared" si="19"/>
        <v>244.17</v>
      </c>
      <c r="Q35" s="43"/>
      <c r="R35" s="29"/>
      <c r="S35" s="29"/>
      <c r="T35" s="29"/>
    </row>
    <row r="36" spans="1:20" s="51" customFormat="1" ht="24" customHeight="1" x14ac:dyDescent="0.2">
      <c r="A36" s="45">
        <v>28</v>
      </c>
      <c r="B36" s="46" t="s">
        <v>21</v>
      </c>
      <c r="C36" s="47" t="s">
        <v>103</v>
      </c>
      <c r="D36" s="48">
        <v>1</v>
      </c>
      <c r="E36" s="24">
        <v>237.5</v>
      </c>
      <c r="F36" s="28">
        <v>245</v>
      </c>
      <c r="G36" s="24">
        <v>250</v>
      </c>
      <c r="H36" s="78"/>
      <c r="I36" s="79"/>
      <c r="J36" s="39">
        <f t="shared" ref="J36:J37" si="27">AVERAGE(E36:G36)</f>
        <v>244.16666666666666</v>
      </c>
      <c r="K36" s="49">
        <f t="shared" ref="K36:K37" si="28">SQRT(((SUM((POWER(G36-J36,2)),(POWER(F36-J36,2)),(POWER(E36-J36,2)))))/2)</f>
        <v>6.2915286960589576</v>
      </c>
      <c r="L36" s="49">
        <f t="shared" ref="L36:L37" si="29">K36/J36*100</f>
        <v>2.5767353021401878</v>
      </c>
      <c r="M36" s="50">
        <f t="shared" ref="M36:M37" si="30">((D36/3)*(SUM(E36:G36)))</f>
        <v>244.16666666666666</v>
      </c>
      <c r="N36" s="50">
        <f t="shared" ref="N36:N37" si="31">M36/D36</f>
        <v>244.16666666666666</v>
      </c>
      <c r="O36" s="50">
        <f t="shared" ref="O36:O37" si="32">ROUND(N36,2)</f>
        <v>244.17</v>
      </c>
      <c r="P36" s="50">
        <f t="shared" ref="P36:P37" si="33">O36*D36</f>
        <v>244.17</v>
      </c>
      <c r="Q36" s="43"/>
      <c r="R36" s="29"/>
      <c r="S36" s="29"/>
      <c r="T36" s="29"/>
    </row>
    <row r="37" spans="1:20" s="51" customFormat="1" ht="20.25" customHeight="1" x14ac:dyDescent="0.2">
      <c r="A37" s="45">
        <v>29</v>
      </c>
      <c r="B37" s="46" t="s">
        <v>21</v>
      </c>
      <c r="C37" s="47" t="s">
        <v>103</v>
      </c>
      <c r="D37" s="48">
        <v>1</v>
      </c>
      <c r="E37" s="24">
        <v>237.5</v>
      </c>
      <c r="F37" s="28">
        <v>245</v>
      </c>
      <c r="G37" s="24">
        <v>250</v>
      </c>
      <c r="H37" s="78"/>
      <c r="I37" s="79"/>
      <c r="J37" s="39">
        <f t="shared" si="27"/>
        <v>244.16666666666666</v>
      </c>
      <c r="K37" s="49">
        <f t="shared" si="28"/>
        <v>6.2915286960589576</v>
      </c>
      <c r="L37" s="49">
        <f t="shared" si="29"/>
        <v>2.5767353021401878</v>
      </c>
      <c r="M37" s="50">
        <f t="shared" si="30"/>
        <v>244.16666666666666</v>
      </c>
      <c r="N37" s="50">
        <f t="shared" si="31"/>
        <v>244.16666666666666</v>
      </c>
      <c r="O37" s="50">
        <f t="shared" si="32"/>
        <v>244.17</v>
      </c>
      <c r="P37" s="50">
        <f t="shared" si="33"/>
        <v>244.17</v>
      </c>
      <c r="Q37" s="43"/>
      <c r="R37" s="29"/>
      <c r="S37" s="29"/>
      <c r="T37" s="29"/>
    </row>
    <row r="38" spans="1:20" s="51" customFormat="1" ht="24" customHeight="1" x14ac:dyDescent="0.2">
      <c r="A38" s="45">
        <v>30</v>
      </c>
      <c r="B38" s="46" t="s">
        <v>21</v>
      </c>
      <c r="C38" s="47" t="s">
        <v>103</v>
      </c>
      <c r="D38" s="48">
        <v>1</v>
      </c>
      <c r="E38" s="24">
        <v>237.5</v>
      </c>
      <c r="F38" s="28">
        <v>245</v>
      </c>
      <c r="G38" s="24">
        <v>250</v>
      </c>
      <c r="H38" s="78"/>
      <c r="I38" s="79"/>
      <c r="J38" s="39">
        <f t="shared" ref="J38:J40" si="34">AVERAGE(E38:G38)</f>
        <v>244.16666666666666</v>
      </c>
      <c r="K38" s="49">
        <f t="shared" ref="K38:K40" si="35">SQRT(((SUM((POWER(G38-J38,2)),(POWER(F38-J38,2)),(POWER(E38-J38,2)))))/2)</f>
        <v>6.2915286960589576</v>
      </c>
      <c r="L38" s="49">
        <f t="shared" ref="L38:L40" si="36">K38/J38*100</f>
        <v>2.5767353021401878</v>
      </c>
      <c r="M38" s="50">
        <f t="shared" ref="M38:M40" si="37">((D38/3)*(SUM(E38:G38)))</f>
        <v>244.16666666666666</v>
      </c>
      <c r="N38" s="50">
        <f t="shared" ref="N38:N40" si="38">M38/D38</f>
        <v>244.16666666666666</v>
      </c>
      <c r="O38" s="50">
        <f t="shared" ref="O38:O40" si="39">ROUND(N38,2)</f>
        <v>244.17</v>
      </c>
      <c r="P38" s="50">
        <f t="shared" ref="P38:P40" si="40">O38*D38</f>
        <v>244.17</v>
      </c>
      <c r="Q38" s="43"/>
      <c r="R38" s="29"/>
      <c r="S38" s="29"/>
      <c r="T38" s="29"/>
    </row>
    <row r="39" spans="1:20" s="51" customFormat="1" ht="24" customHeight="1" x14ac:dyDescent="0.2">
      <c r="A39" s="45">
        <v>31</v>
      </c>
      <c r="B39" s="46" t="s">
        <v>21</v>
      </c>
      <c r="C39" s="47" t="s">
        <v>103</v>
      </c>
      <c r="D39" s="48">
        <v>1</v>
      </c>
      <c r="E39" s="24">
        <v>237.5</v>
      </c>
      <c r="F39" s="28">
        <v>245</v>
      </c>
      <c r="G39" s="24">
        <v>250</v>
      </c>
      <c r="H39" s="78"/>
      <c r="I39" s="79"/>
      <c r="J39" s="39">
        <f t="shared" ref="J39" si="41">AVERAGE(E39:G39)</f>
        <v>244.16666666666666</v>
      </c>
      <c r="K39" s="49">
        <f t="shared" ref="K39" si="42">SQRT(((SUM((POWER(G39-J39,2)),(POWER(F39-J39,2)),(POWER(E39-J39,2)))))/2)</f>
        <v>6.2915286960589576</v>
      </c>
      <c r="L39" s="49">
        <f t="shared" ref="L39" si="43">K39/J39*100</f>
        <v>2.5767353021401878</v>
      </c>
      <c r="M39" s="50">
        <f t="shared" ref="M39" si="44">((D39/3)*(SUM(E39:G39)))</f>
        <v>244.16666666666666</v>
      </c>
      <c r="N39" s="50">
        <f t="shared" ref="N39" si="45">M39/D39</f>
        <v>244.16666666666666</v>
      </c>
      <c r="O39" s="50">
        <f t="shared" ref="O39" si="46">ROUND(N39,2)</f>
        <v>244.17</v>
      </c>
      <c r="P39" s="50">
        <f t="shared" ref="P39" si="47">O39*D39</f>
        <v>244.17</v>
      </c>
      <c r="Q39" s="43"/>
      <c r="R39" s="29"/>
      <c r="S39" s="29"/>
      <c r="T39" s="29"/>
    </row>
    <row r="40" spans="1:20" s="51" customFormat="1" ht="20.25" customHeight="1" x14ac:dyDescent="0.2">
      <c r="A40" s="45">
        <v>32</v>
      </c>
      <c r="B40" s="46" t="s">
        <v>21</v>
      </c>
      <c r="C40" s="47" t="s">
        <v>103</v>
      </c>
      <c r="D40" s="48">
        <v>1</v>
      </c>
      <c r="E40" s="24">
        <v>237.5</v>
      </c>
      <c r="F40" s="28">
        <v>245</v>
      </c>
      <c r="G40" s="24">
        <v>250</v>
      </c>
      <c r="H40" s="78"/>
      <c r="I40" s="79"/>
      <c r="J40" s="39">
        <f t="shared" si="34"/>
        <v>244.16666666666666</v>
      </c>
      <c r="K40" s="49">
        <f t="shared" si="35"/>
        <v>6.2915286960589576</v>
      </c>
      <c r="L40" s="49">
        <f t="shared" si="36"/>
        <v>2.5767353021401878</v>
      </c>
      <c r="M40" s="50">
        <f t="shared" si="37"/>
        <v>244.16666666666666</v>
      </c>
      <c r="N40" s="50">
        <f t="shared" si="38"/>
        <v>244.16666666666666</v>
      </c>
      <c r="O40" s="50">
        <f t="shared" si="39"/>
        <v>244.17</v>
      </c>
      <c r="P40" s="50">
        <f t="shared" si="40"/>
        <v>244.17</v>
      </c>
      <c r="Q40" s="43"/>
      <c r="R40" s="29"/>
      <c r="S40" s="29"/>
      <c r="T40" s="29"/>
    </row>
    <row r="41" spans="1:20" s="51" customFormat="1" ht="20.25" customHeight="1" x14ac:dyDescent="0.2">
      <c r="A41" s="45">
        <v>33</v>
      </c>
      <c r="B41" s="46" t="s">
        <v>21</v>
      </c>
      <c r="C41" s="47" t="s">
        <v>103</v>
      </c>
      <c r="D41" s="48">
        <v>1</v>
      </c>
      <c r="E41" s="24">
        <v>237.5</v>
      </c>
      <c r="F41" s="28">
        <v>245</v>
      </c>
      <c r="G41" s="24">
        <v>250</v>
      </c>
      <c r="H41" s="78"/>
      <c r="I41" s="79"/>
      <c r="J41" s="39">
        <f t="shared" ref="J41" si="48">AVERAGE(E41:G41)</f>
        <v>244.16666666666666</v>
      </c>
      <c r="K41" s="49">
        <f t="shared" ref="K41" si="49">SQRT(((SUM((POWER(G41-J41,2)),(POWER(F41-J41,2)),(POWER(E41-J41,2)))))/2)</f>
        <v>6.2915286960589576</v>
      </c>
      <c r="L41" s="49">
        <f t="shared" ref="L41" si="50">K41/J41*100</f>
        <v>2.5767353021401878</v>
      </c>
      <c r="M41" s="50">
        <f t="shared" ref="M41" si="51">((D41/3)*(SUM(E41:G41)))</f>
        <v>244.16666666666666</v>
      </c>
      <c r="N41" s="50">
        <f t="shared" ref="N41" si="52">M41/D41</f>
        <v>244.16666666666666</v>
      </c>
      <c r="O41" s="50">
        <f t="shared" ref="O41" si="53">ROUND(N41,2)</f>
        <v>244.17</v>
      </c>
      <c r="P41" s="50">
        <f t="shared" ref="P41" si="54">O41*D41</f>
        <v>244.17</v>
      </c>
      <c r="Q41" s="43"/>
      <c r="R41" s="29"/>
      <c r="S41" s="29"/>
      <c r="T41" s="29"/>
    </row>
    <row r="42" spans="1:20" s="51" customFormat="1" ht="19.5" customHeight="1" x14ac:dyDescent="0.2">
      <c r="A42" s="45">
        <v>34</v>
      </c>
      <c r="B42" s="46" t="s">
        <v>22</v>
      </c>
      <c r="C42" s="47" t="s">
        <v>103</v>
      </c>
      <c r="D42" s="48">
        <v>1</v>
      </c>
      <c r="E42" s="24">
        <v>237.5</v>
      </c>
      <c r="F42" s="28">
        <v>245</v>
      </c>
      <c r="G42" s="24">
        <v>250</v>
      </c>
      <c r="H42" s="78"/>
      <c r="I42" s="79"/>
      <c r="J42" s="39">
        <f>AVERAGE(E42:G42)</f>
        <v>244.16666666666666</v>
      </c>
      <c r="K42" s="49">
        <f>SQRT(((SUM((POWER(G42-J42,2)),(POWER(F42-J42,2)),(POWER(E42-J42,2)))))/2)</f>
        <v>6.2915286960589576</v>
      </c>
      <c r="L42" s="49">
        <f>K42/J42*100</f>
        <v>2.5767353021401878</v>
      </c>
      <c r="M42" s="50">
        <f>((D42/3)*(SUM(E42:G42)))</f>
        <v>244.16666666666666</v>
      </c>
      <c r="N42" s="50">
        <f>M42/D42</f>
        <v>244.16666666666666</v>
      </c>
      <c r="O42" s="50">
        <f>ROUND(N42,2)</f>
        <v>244.17</v>
      </c>
      <c r="P42" s="50">
        <f>O42*D42</f>
        <v>244.17</v>
      </c>
      <c r="Q42" s="43"/>
      <c r="R42" s="29"/>
      <c r="S42" s="29"/>
      <c r="T42" s="29"/>
    </row>
    <row r="43" spans="1:20" s="51" customFormat="1" ht="18" customHeight="1" x14ac:dyDescent="0.2">
      <c r="A43" s="45">
        <v>35</v>
      </c>
      <c r="B43" s="46" t="s">
        <v>22</v>
      </c>
      <c r="C43" s="47" t="s">
        <v>103</v>
      </c>
      <c r="D43" s="48">
        <v>1</v>
      </c>
      <c r="E43" s="24">
        <v>237.5</v>
      </c>
      <c r="F43" s="28">
        <v>245</v>
      </c>
      <c r="G43" s="24">
        <v>250</v>
      </c>
      <c r="H43" s="78"/>
      <c r="I43" s="79"/>
      <c r="J43" s="39">
        <f t="shared" ref="J43:J70" si="55">AVERAGE(E43:G43)</f>
        <v>244.16666666666666</v>
      </c>
      <c r="K43" s="49">
        <f t="shared" ref="K43:K70" si="56">SQRT(((SUM((POWER(G43-J43,2)),(POWER(F43-J43,2)),(POWER(E43-J43,2)))))/2)</f>
        <v>6.2915286960589576</v>
      </c>
      <c r="L43" s="49">
        <f t="shared" ref="L43:L70" si="57">K43/J43*100</f>
        <v>2.5767353021401878</v>
      </c>
      <c r="M43" s="50">
        <f t="shared" ref="M43:M70" si="58">((D43/3)*(SUM(E43:G43)))</f>
        <v>244.16666666666666</v>
      </c>
      <c r="N43" s="50">
        <f t="shared" ref="N43:N70" si="59">M43/D43</f>
        <v>244.16666666666666</v>
      </c>
      <c r="O43" s="50">
        <f t="shared" si="5"/>
        <v>244.17</v>
      </c>
      <c r="P43" s="50">
        <f t="shared" ref="P43:P70" si="60">O43*D43</f>
        <v>244.17</v>
      </c>
      <c r="Q43" s="43"/>
      <c r="R43" s="29"/>
      <c r="S43" s="29"/>
      <c r="T43" s="29"/>
    </row>
    <row r="44" spans="1:20" s="51" customFormat="1" ht="14.25" customHeight="1" x14ac:dyDescent="0.2">
      <c r="A44" s="45">
        <v>36</v>
      </c>
      <c r="B44" s="46" t="s">
        <v>23</v>
      </c>
      <c r="C44" s="47" t="s">
        <v>103</v>
      </c>
      <c r="D44" s="48">
        <v>1</v>
      </c>
      <c r="E44" s="24">
        <v>2375</v>
      </c>
      <c r="F44" s="28">
        <v>2450</v>
      </c>
      <c r="G44" s="24">
        <v>2500</v>
      </c>
      <c r="H44" s="78"/>
      <c r="I44" s="79"/>
      <c r="J44" s="39">
        <f t="shared" si="55"/>
        <v>2441.6666666666665</v>
      </c>
      <c r="K44" s="49">
        <f t="shared" si="56"/>
        <v>62.915286960589583</v>
      </c>
      <c r="L44" s="49">
        <f t="shared" si="57"/>
        <v>2.5767353021401882</v>
      </c>
      <c r="M44" s="50">
        <f t="shared" si="58"/>
        <v>2441.6666666666665</v>
      </c>
      <c r="N44" s="50">
        <f t="shared" si="59"/>
        <v>2441.6666666666665</v>
      </c>
      <c r="O44" s="50">
        <f t="shared" si="5"/>
        <v>2441.67</v>
      </c>
      <c r="P44" s="50">
        <f t="shared" si="60"/>
        <v>2441.67</v>
      </c>
      <c r="Q44" s="43"/>
      <c r="R44" s="29"/>
      <c r="S44" s="29"/>
      <c r="T44" s="29"/>
    </row>
    <row r="45" spans="1:20" s="51" customFormat="1" ht="22.5" customHeight="1" x14ac:dyDescent="0.2">
      <c r="A45" s="45">
        <v>37</v>
      </c>
      <c r="B45" s="46" t="s">
        <v>24</v>
      </c>
      <c r="C45" s="47" t="s">
        <v>103</v>
      </c>
      <c r="D45" s="48">
        <v>1</v>
      </c>
      <c r="E45" s="24">
        <v>2375</v>
      </c>
      <c r="F45" s="28">
        <v>2450</v>
      </c>
      <c r="G45" s="24">
        <v>2500</v>
      </c>
      <c r="H45" s="78"/>
      <c r="I45" s="79"/>
      <c r="J45" s="39">
        <f t="shared" si="55"/>
        <v>2441.6666666666665</v>
      </c>
      <c r="K45" s="49">
        <f t="shared" si="56"/>
        <v>62.915286960589583</v>
      </c>
      <c r="L45" s="49">
        <f t="shared" si="57"/>
        <v>2.5767353021401882</v>
      </c>
      <c r="M45" s="50">
        <f t="shared" si="58"/>
        <v>2441.6666666666665</v>
      </c>
      <c r="N45" s="50">
        <f t="shared" si="59"/>
        <v>2441.6666666666665</v>
      </c>
      <c r="O45" s="50">
        <f t="shared" si="5"/>
        <v>2441.67</v>
      </c>
      <c r="P45" s="50">
        <f t="shared" si="60"/>
        <v>2441.67</v>
      </c>
      <c r="Q45" s="43"/>
      <c r="R45" s="29"/>
      <c r="S45" s="29"/>
      <c r="T45" s="29"/>
    </row>
    <row r="46" spans="1:20" s="51" customFormat="1" ht="21.75" customHeight="1" x14ac:dyDescent="0.2">
      <c r="A46" s="45">
        <v>38</v>
      </c>
      <c r="B46" s="46" t="s">
        <v>24</v>
      </c>
      <c r="C46" s="47" t="s">
        <v>103</v>
      </c>
      <c r="D46" s="48">
        <v>1</v>
      </c>
      <c r="E46" s="24">
        <v>2375</v>
      </c>
      <c r="F46" s="28">
        <v>2450</v>
      </c>
      <c r="G46" s="24">
        <v>2500</v>
      </c>
      <c r="H46" s="78"/>
      <c r="I46" s="79"/>
      <c r="J46" s="39">
        <f t="shared" si="55"/>
        <v>2441.6666666666665</v>
      </c>
      <c r="K46" s="49">
        <f t="shared" si="56"/>
        <v>62.915286960589583</v>
      </c>
      <c r="L46" s="49">
        <f t="shared" si="57"/>
        <v>2.5767353021401882</v>
      </c>
      <c r="M46" s="50">
        <f t="shared" si="58"/>
        <v>2441.6666666666665</v>
      </c>
      <c r="N46" s="50">
        <f t="shared" si="59"/>
        <v>2441.6666666666665</v>
      </c>
      <c r="O46" s="50">
        <f t="shared" si="5"/>
        <v>2441.67</v>
      </c>
      <c r="P46" s="50">
        <f t="shared" si="60"/>
        <v>2441.67</v>
      </c>
      <c r="Q46" s="43"/>
      <c r="R46" s="29"/>
      <c r="S46" s="29"/>
      <c r="T46" s="29"/>
    </row>
    <row r="47" spans="1:20" s="51" customFormat="1" ht="18" customHeight="1" x14ac:dyDescent="0.2">
      <c r="A47" s="45">
        <v>39</v>
      </c>
      <c r="B47" s="46" t="s">
        <v>25</v>
      </c>
      <c r="C47" s="47" t="s">
        <v>103</v>
      </c>
      <c r="D47" s="48">
        <v>1</v>
      </c>
      <c r="E47" s="24">
        <v>475</v>
      </c>
      <c r="F47" s="28">
        <v>490</v>
      </c>
      <c r="G47" s="24">
        <v>500</v>
      </c>
      <c r="H47" s="78"/>
      <c r="I47" s="79"/>
      <c r="J47" s="39">
        <f t="shared" si="55"/>
        <v>488.33333333333331</v>
      </c>
      <c r="K47" s="49">
        <f t="shared" si="56"/>
        <v>12.583057392117915</v>
      </c>
      <c r="L47" s="49">
        <f t="shared" si="57"/>
        <v>2.5767353021401878</v>
      </c>
      <c r="M47" s="50">
        <f t="shared" si="58"/>
        <v>488.33333333333331</v>
      </c>
      <c r="N47" s="50">
        <f t="shared" si="59"/>
        <v>488.33333333333331</v>
      </c>
      <c r="O47" s="50">
        <f t="shared" si="5"/>
        <v>488.33</v>
      </c>
      <c r="P47" s="50">
        <f t="shared" si="60"/>
        <v>488.33</v>
      </c>
      <c r="Q47" s="43"/>
      <c r="R47" s="29"/>
      <c r="S47" s="29"/>
      <c r="T47" s="29"/>
    </row>
    <row r="48" spans="1:20" s="51" customFormat="1" ht="18" customHeight="1" x14ac:dyDescent="0.2">
      <c r="A48" s="45">
        <v>40</v>
      </c>
      <c r="B48" s="46" t="s">
        <v>25</v>
      </c>
      <c r="C48" s="47" t="s">
        <v>103</v>
      </c>
      <c r="D48" s="48">
        <v>1</v>
      </c>
      <c r="E48" s="24">
        <v>475</v>
      </c>
      <c r="F48" s="28">
        <v>490</v>
      </c>
      <c r="G48" s="24">
        <v>500</v>
      </c>
      <c r="H48" s="78"/>
      <c r="I48" s="79"/>
      <c r="J48" s="39">
        <f t="shared" ref="J48" si="61">AVERAGE(E48:G48)</f>
        <v>488.33333333333331</v>
      </c>
      <c r="K48" s="49">
        <f t="shared" ref="K48" si="62">SQRT(((SUM((POWER(G48-J48,2)),(POWER(F48-J48,2)),(POWER(E48-J48,2)))))/2)</f>
        <v>12.583057392117915</v>
      </c>
      <c r="L48" s="49">
        <f t="shared" ref="L48" si="63">K48/J48*100</f>
        <v>2.5767353021401878</v>
      </c>
      <c r="M48" s="50">
        <f t="shared" ref="M48" si="64">((D48/3)*(SUM(E48:G48)))</f>
        <v>488.33333333333331</v>
      </c>
      <c r="N48" s="50">
        <f t="shared" ref="N48" si="65">M48/D48</f>
        <v>488.33333333333331</v>
      </c>
      <c r="O48" s="50">
        <f t="shared" ref="O48" si="66">ROUND(N48,2)</f>
        <v>488.33</v>
      </c>
      <c r="P48" s="50">
        <f t="shared" ref="P48" si="67">O48*D48</f>
        <v>488.33</v>
      </c>
      <c r="Q48" s="43"/>
      <c r="R48" s="29"/>
      <c r="S48" s="29"/>
      <c r="T48" s="29"/>
    </row>
    <row r="49" spans="1:20" s="51" customFormat="1" ht="26.25" customHeight="1" x14ac:dyDescent="0.2">
      <c r="A49" s="45">
        <v>41</v>
      </c>
      <c r="B49" s="46" t="s">
        <v>25</v>
      </c>
      <c r="C49" s="47" t="s">
        <v>103</v>
      </c>
      <c r="D49" s="48">
        <v>1</v>
      </c>
      <c r="E49" s="24">
        <v>475</v>
      </c>
      <c r="F49" s="28">
        <v>490</v>
      </c>
      <c r="G49" s="24">
        <v>500</v>
      </c>
      <c r="H49" s="78"/>
      <c r="I49" s="79"/>
      <c r="J49" s="39">
        <f t="shared" si="55"/>
        <v>488.33333333333331</v>
      </c>
      <c r="K49" s="49">
        <f t="shared" si="56"/>
        <v>12.583057392117915</v>
      </c>
      <c r="L49" s="49">
        <f t="shared" si="57"/>
        <v>2.5767353021401878</v>
      </c>
      <c r="M49" s="50">
        <f t="shared" si="58"/>
        <v>488.33333333333331</v>
      </c>
      <c r="N49" s="50">
        <f t="shared" si="59"/>
        <v>488.33333333333331</v>
      </c>
      <c r="O49" s="50">
        <f t="shared" si="5"/>
        <v>488.33</v>
      </c>
      <c r="P49" s="50">
        <f t="shared" si="60"/>
        <v>488.33</v>
      </c>
      <c r="Q49" s="43"/>
      <c r="R49" s="29"/>
      <c r="S49" s="29"/>
      <c r="T49" s="29"/>
    </row>
    <row r="50" spans="1:20" s="51" customFormat="1" ht="17.25" customHeight="1" x14ac:dyDescent="0.2">
      <c r="A50" s="45">
        <v>42</v>
      </c>
      <c r="B50" s="46" t="s">
        <v>26</v>
      </c>
      <c r="C50" s="47" t="s">
        <v>103</v>
      </c>
      <c r="D50" s="48">
        <v>1</v>
      </c>
      <c r="E50" s="24">
        <v>475</v>
      </c>
      <c r="F50" s="28">
        <v>490</v>
      </c>
      <c r="G50" s="24">
        <v>500</v>
      </c>
      <c r="H50" s="78"/>
      <c r="I50" s="79"/>
      <c r="J50" s="39">
        <f t="shared" si="55"/>
        <v>488.33333333333331</v>
      </c>
      <c r="K50" s="49">
        <f t="shared" si="56"/>
        <v>12.583057392117915</v>
      </c>
      <c r="L50" s="49">
        <f t="shared" si="57"/>
        <v>2.5767353021401878</v>
      </c>
      <c r="M50" s="50">
        <f t="shared" si="58"/>
        <v>488.33333333333331</v>
      </c>
      <c r="N50" s="50">
        <f t="shared" si="59"/>
        <v>488.33333333333331</v>
      </c>
      <c r="O50" s="50">
        <f t="shared" si="5"/>
        <v>488.33</v>
      </c>
      <c r="P50" s="50">
        <f t="shared" si="60"/>
        <v>488.33</v>
      </c>
      <c r="Q50" s="43"/>
      <c r="R50" s="29"/>
      <c r="S50" s="29"/>
      <c r="T50" s="29"/>
    </row>
    <row r="51" spans="1:20" s="51" customFormat="1" ht="21.75" customHeight="1" x14ac:dyDescent="0.2">
      <c r="A51" s="45">
        <v>43</v>
      </c>
      <c r="B51" s="46" t="s">
        <v>26</v>
      </c>
      <c r="C51" s="47" t="s">
        <v>103</v>
      </c>
      <c r="D51" s="48">
        <v>1</v>
      </c>
      <c r="E51" s="24">
        <v>475</v>
      </c>
      <c r="F51" s="28">
        <v>490</v>
      </c>
      <c r="G51" s="24">
        <v>500</v>
      </c>
      <c r="H51" s="78"/>
      <c r="I51" s="79"/>
      <c r="J51" s="39">
        <f t="shared" si="55"/>
        <v>488.33333333333331</v>
      </c>
      <c r="K51" s="49">
        <f t="shared" si="56"/>
        <v>12.583057392117915</v>
      </c>
      <c r="L51" s="49">
        <f t="shared" si="57"/>
        <v>2.5767353021401878</v>
      </c>
      <c r="M51" s="50">
        <f t="shared" si="58"/>
        <v>488.33333333333331</v>
      </c>
      <c r="N51" s="50">
        <f t="shared" si="59"/>
        <v>488.33333333333331</v>
      </c>
      <c r="O51" s="50">
        <f t="shared" si="5"/>
        <v>488.33</v>
      </c>
      <c r="P51" s="50">
        <f t="shared" si="60"/>
        <v>488.33</v>
      </c>
      <c r="Q51" s="43"/>
      <c r="R51" s="29"/>
      <c r="S51" s="29"/>
      <c r="T51" s="29"/>
    </row>
    <row r="52" spans="1:20" s="51" customFormat="1" ht="24" customHeight="1" x14ac:dyDescent="0.2">
      <c r="A52" s="45">
        <v>44</v>
      </c>
      <c r="B52" s="46" t="s">
        <v>26</v>
      </c>
      <c r="C52" s="47" t="s">
        <v>103</v>
      </c>
      <c r="D52" s="48">
        <v>1</v>
      </c>
      <c r="E52" s="24">
        <v>475</v>
      </c>
      <c r="F52" s="28">
        <v>490</v>
      </c>
      <c r="G52" s="24">
        <v>500</v>
      </c>
      <c r="H52" s="78"/>
      <c r="I52" s="79"/>
      <c r="J52" s="39">
        <f t="shared" si="55"/>
        <v>488.33333333333331</v>
      </c>
      <c r="K52" s="49">
        <f t="shared" si="56"/>
        <v>12.583057392117915</v>
      </c>
      <c r="L52" s="49">
        <f t="shared" si="57"/>
        <v>2.5767353021401878</v>
      </c>
      <c r="M52" s="50">
        <f t="shared" si="58"/>
        <v>488.33333333333331</v>
      </c>
      <c r="N52" s="50">
        <f t="shared" si="59"/>
        <v>488.33333333333331</v>
      </c>
      <c r="O52" s="50">
        <f t="shared" si="5"/>
        <v>488.33</v>
      </c>
      <c r="P52" s="50">
        <f t="shared" si="60"/>
        <v>488.33</v>
      </c>
      <c r="Q52" s="43"/>
      <c r="R52" s="29"/>
      <c r="S52" s="29"/>
      <c r="T52" s="29"/>
    </row>
    <row r="53" spans="1:20" s="51" customFormat="1" ht="18" customHeight="1" x14ac:dyDescent="0.2">
      <c r="A53" s="45">
        <v>45</v>
      </c>
      <c r="B53" s="46" t="s">
        <v>26</v>
      </c>
      <c r="C53" s="47" t="s">
        <v>103</v>
      </c>
      <c r="D53" s="48">
        <v>1</v>
      </c>
      <c r="E53" s="24">
        <v>475</v>
      </c>
      <c r="F53" s="28">
        <v>490</v>
      </c>
      <c r="G53" s="24">
        <v>500</v>
      </c>
      <c r="H53" s="78"/>
      <c r="I53" s="79"/>
      <c r="J53" s="39">
        <f t="shared" si="55"/>
        <v>488.33333333333331</v>
      </c>
      <c r="K53" s="49">
        <f t="shared" si="56"/>
        <v>12.583057392117915</v>
      </c>
      <c r="L53" s="49">
        <f t="shared" si="57"/>
        <v>2.5767353021401878</v>
      </c>
      <c r="M53" s="50">
        <f t="shared" si="58"/>
        <v>488.33333333333331</v>
      </c>
      <c r="N53" s="50">
        <f t="shared" si="59"/>
        <v>488.33333333333331</v>
      </c>
      <c r="O53" s="50">
        <f t="shared" si="5"/>
        <v>488.33</v>
      </c>
      <c r="P53" s="50">
        <f t="shared" si="60"/>
        <v>488.33</v>
      </c>
      <c r="Q53" s="43"/>
      <c r="R53" s="29"/>
      <c r="S53" s="29"/>
      <c r="T53" s="29"/>
    </row>
    <row r="54" spans="1:20" s="51" customFormat="1" ht="23.25" customHeight="1" x14ac:dyDescent="0.2">
      <c r="A54" s="45">
        <v>46</v>
      </c>
      <c r="B54" s="46" t="s">
        <v>26</v>
      </c>
      <c r="C54" s="47" t="s">
        <v>103</v>
      </c>
      <c r="D54" s="48">
        <v>1</v>
      </c>
      <c r="E54" s="24">
        <v>475</v>
      </c>
      <c r="F54" s="28">
        <v>490</v>
      </c>
      <c r="G54" s="24">
        <v>500</v>
      </c>
      <c r="H54" s="78"/>
      <c r="I54" s="79"/>
      <c r="J54" s="39">
        <f t="shared" si="55"/>
        <v>488.33333333333331</v>
      </c>
      <c r="K54" s="49">
        <f t="shared" si="56"/>
        <v>12.583057392117915</v>
      </c>
      <c r="L54" s="49">
        <f t="shared" si="57"/>
        <v>2.5767353021401878</v>
      </c>
      <c r="M54" s="50">
        <f t="shared" si="58"/>
        <v>488.33333333333331</v>
      </c>
      <c r="N54" s="50">
        <f t="shared" si="59"/>
        <v>488.33333333333331</v>
      </c>
      <c r="O54" s="50">
        <f t="shared" si="5"/>
        <v>488.33</v>
      </c>
      <c r="P54" s="50">
        <f t="shared" si="60"/>
        <v>488.33</v>
      </c>
      <c r="Q54" s="43"/>
      <c r="R54" s="29"/>
      <c r="S54" s="29"/>
      <c r="T54" s="29"/>
    </row>
    <row r="55" spans="1:20" s="51" customFormat="1" ht="18.75" customHeight="1" x14ac:dyDescent="0.2">
      <c r="A55" s="45">
        <v>47</v>
      </c>
      <c r="B55" s="46" t="s">
        <v>26</v>
      </c>
      <c r="C55" s="47" t="s">
        <v>103</v>
      </c>
      <c r="D55" s="48">
        <v>1</v>
      </c>
      <c r="E55" s="24">
        <v>475</v>
      </c>
      <c r="F55" s="28">
        <v>490</v>
      </c>
      <c r="G55" s="24">
        <v>500</v>
      </c>
      <c r="H55" s="78"/>
      <c r="I55" s="79"/>
      <c r="J55" s="39">
        <f t="shared" si="55"/>
        <v>488.33333333333331</v>
      </c>
      <c r="K55" s="49">
        <f t="shared" si="56"/>
        <v>12.583057392117915</v>
      </c>
      <c r="L55" s="49">
        <f t="shared" si="57"/>
        <v>2.5767353021401878</v>
      </c>
      <c r="M55" s="50">
        <f t="shared" si="58"/>
        <v>488.33333333333331</v>
      </c>
      <c r="N55" s="50">
        <f t="shared" si="59"/>
        <v>488.33333333333331</v>
      </c>
      <c r="O55" s="50">
        <f t="shared" si="5"/>
        <v>488.33</v>
      </c>
      <c r="P55" s="50">
        <f t="shared" si="60"/>
        <v>488.33</v>
      </c>
      <c r="Q55" s="43"/>
      <c r="R55" s="29"/>
      <c r="S55" s="29"/>
      <c r="T55" s="29"/>
    </row>
    <row r="56" spans="1:20" s="51" customFormat="1" ht="20.25" customHeight="1" x14ac:dyDescent="0.2">
      <c r="A56" s="45">
        <v>48</v>
      </c>
      <c r="B56" s="46" t="s">
        <v>26</v>
      </c>
      <c r="C56" s="47" t="s">
        <v>103</v>
      </c>
      <c r="D56" s="48">
        <v>1</v>
      </c>
      <c r="E56" s="24">
        <v>475</v>
      </c>
      <c r="F56" s="28">
        <v>490</v>
      </c>
      <c r="G56" s="24">
        <v>500</v>
      </c>
      <c r="H56" s="78"/>
      <c r="I56" s="79"/>
      <c r="J56" s="39">
        <f t="shared" si="55"/>
        <v>488.33333333333331</v>
      </c>
      <c r="K56" s="49">
        <f t="shared" si="56"/>
        <v>12.583057392117915</v>
      </c>
      <c r="L56" s="49">
        <f t="shared" si="57"/>
        <v>2.5767353021401878</v>
      </c>
      <c r="M56" s="50">
        <f t="shared" si="58"/>
        <v>488.33333333333331</v>
      </c>
      <c r="N56" s="50">
        <f t="shared" si="59"/>
        <v>488.33333333333331</v>
      </c>
      <c r="O56" s="50">
        <f t="shared" si="5"/>
        <v>488.33</v>
      </c>
      <c r="P56" s="50">
        <f t="shared" si="60"/>
        <v>488.33</v>
      </c>
      <c r="Q56" s="43"/>
      <c r="R56" s="29"/>
      <c r="S56" s="29"/>
      <c r="T56" s="29"/>
    </row>
    <row r="57" spans="1:20" s="51" customFormat="1" ht="27" customHeight="1" x14ac:dyDescent="0.2">
      <c r="A57" s="45">
        <v>49</v>
      </c>
      <c r="B57" s="46" t="s">
        <v>27</v>
      </c>
      <c r="C57" s="47" t="s">
        <v>103</v>
      </c>
      <c r="D57" s="48">
        <v>1</v>
      </c>
      <c r="E57" s="24">
        <v>237.5</v>
      </c>
      <c r="F57" s="28">
        <v>245</v>
      </c>
      <c r="G57" s="24">
        <v>250</v>
      </c>
      <c r="H57" s="78"/>
      <c r="I57" s="79"/>
      <c r="J57" s="39">
        <f t="shared" si="55"/>
        <v>244.16666666666666</v>
      </c>
      <c r="K57" s="49">
        <f t="shared" si="56"/>
        <v>6.2915286960589576</v>
      </c>
      <c r="L57" s="49">
        <f t="shared" si="57"/>
        <v>2.5767353021401878</v>
      </c>
      <c r="M57" s="50">
        <f t="shared" si="58"/>
        <v>244.16666666666666</v>
      </c>
      <c r="N57" s="50">
        <f t="shared" si="59"/>
        <v>244.16666666666666</v>
      </c>
      <c r="O57" s="50">
        <f t="shared" si="5"/>
        <v>244.17</v>
      </c>
      <c r="P57" s="50">
        <f t="shared" si="60"/>
        <v>244.17</v>
      </c>
      <c r="Q57" s="43"/>
      <c r="R57" s="29"/>
      <c r="S57" s="29"/>
      <c r="T57" s="29"/>
    </row>
    <row r="58" spans="1:20" s="51" customFormat="1" ht="30" customHeight="1" x14ac:dyDescent="0.2">
      <c r="A58" s="45">
        <v>50</v>
      </c>
      <c r="B58" s="46" t="s">
        <v>107</v>
      </c>
      <c r="C58" s="47" t="s">
        <v>103</v>
      </c>
      <c r="D58" s="48">
        <v>1</v>
      </c>
      <c r="E58" s="24">
        <v>237.5</v>
      </c>
      <c r="F58" s="28">
        <v>245</v>
      </c>
      <c r="G58" s="24">
        <v>250</v>
      </c>
      <c r="H58" s="78"/>
      <c r="I58" s="79"/>
      <c r="J58" s="39">
        <f t="shared" si="55"/>
        <v>244.16666666666666</v>
      </c>
      <c r="K58" s="49">
        <f t="shared" si="56"/>
        <v>6.2915286960589576</v>
      </c>
      <c r="L58" s="49">
        <f t="shared" si="57"/>
        <v>2.5767353021401878</v>
      </c>
      <c r="M58" s="50">
        <f t="shared" si="58"/>
        <v>244.16666666666666</v>
      </c>
      <c r="N58" s="50">
        <f t="shared" si="59"/>
        <v>244.16666666666666</v>
      </c>
      <c r="O58" s="50">
        <f t="shared" si="5"/>
        <v>244.17</v>
      </c>
      <c r="P58" s="50">
        <f t="shared" si="60"/>
        <v>244.17</v>
      </c>
      <c r="Q58" s="43"/>
      <c r="R58" s="29"/>
      <c r="S58" s="29"/>
      <c r="T58" s="29"/>
    </row>
    <row r="59" spans="1:20" s="51" customFormat="1" ht="30" customHeight="1" x14ac:dyDescent="0.2">
      <c r="A59" s="45">
        <v>51</v>
      </c>
      <c r="B59" s="46" t="s">
        <v>107</v>
      </c>
      <c r="C59" s="47" t="s">
        <v>103</v>
      </c>
      <c r="D59" s="48">
        <v>1</v>
      </c>
      <c r="E59" s="24">
        <v>237.5</v>
      </c>
      <c r="F59" s="28">
        <v>245</v>
      </c>
      <c r="G59" s="24">
        <v>250</v>
      </c>
      <c r="H59" s="78"/>
      <c r="I59" s="79"/>
      <c r="J59" s="39">
        <f t="shared" si="55"/>
        <v>244.16666666666666</v>
      </c>
      <c r="K59" s="49">
        <f t="shared" si="56"/>
        <v>6.2915286960589576</v>
      </c>
      <c r="L59" s="49">
        <f t="shared" si="57"/>
        <v>2.5767353021401878</v>
      </c>
      <c r="M59" s="50">
        <f t="shared" si="58"/>
        <v>244.16666666666666</v>
      </c>
      <c r="N59" s="50">
        <f t="shared" si="59"/>
        <v>244.16666666666666</v>
      </c>
      <c r="O59" s="50">
        <f t="shared" si="5"/>
        <v>244.17</v>
      </c>
      <c r="P59" s="50">
        <f t="shared" si="60"/>
        <v>244.17</v>
      </c>
      <c r="Q59" s="43"/>
      <c r="R59" s="29"/>
      <c r="S59" s="29"/>
      <c r="T59" s="29"/>
    </row>
    <row r="60" spans="1:20" s="51" customFormat="1" ht="20.25" customHeight="1" x14ac:dyDescent="0.2">
      <c r="A60" s="45">
        <v>52</v>
      </c>
      <c r="B60" s="46" t="s">
        <v>28</v>
      </c>
      <c r="C60" s="47" t="s">
        <v>103</v>
      </c>
      <c r="D60" s="48">
        <v>1</v>
      </c>
      <c r="E60" s="24">
        <v>237.5</v>
      </c>
      <c r="F60" s="28">
        <v>245</v>
      </c>
      <c r="G60" s="24">
        <v>250</v>
      </c>
      <c r="H60" s="78"/>
      <c r="I60" s="79"/>
      <c r="J60" s="39">
        <f t="shared" si="55"/>
        <v>244.16666666666666</v>
      </c>
      <c r="K60" s="49">
        <f t="shared" si="56"/>
        <v>6.2915286960589576</v>
      </c>
      <c r="L60" s="49">
        <f t="shared" si="57"/>
        <v>2.5767353021401878</v>
      </c>
      <c r="M60" s="50">
        <f t="shared" si="58"/>
        <v>244.16666666666666</v>
      </c>
      <c r="N60" s="50">
        <f t="shared" si="59"/>
        <v>244.16666666666666</v>
      </c>
      <c r="O60" s="50">
        <f t="shared" si="5"/>
        <v>244.17</v>
      </c>
      <c r="P60" s="50">
        <f t="shared" si="60"/>
        <v>244.17</v>
      </c>
      <c r="Q60" s="43"/>
      <c r="R60" s="29"/>
      <c r="S60" s="29"/>
      <c r="T60" s="29"/>
    </row>
    <row r="61" spans="1:20" s="51" customFormat="1" ht="26.25" customHeight="1" x14ac:dyDescent="0.2">
      <c r="A61" s="45">
        <v>53</v>
      </c>
      <c r="B61" s="46" t="s">
        <v>29</v>
      </c>
      <c r="C61" s="47" t="s">
        <v>103</v>
      </c>
      <c r="D61" s="48">
        <v>1</v>
      </c>
      <c r="E61" s="24">
        <v>950</v>
      </c>
      <c r="F61" s="28">
        <v>980</v>
      </c>
      <c r="G61" s="24">
        <v>1000</v>
      </c>
      <c r="H61" s="78"/>
      <c r="I61" s="79"/>
      <c r="J61" s="39">
        <f t="shared" si="55"/>
        <v>976.66666666666663</v>
      </c>
      <c r="K61" s="49">
        <f t="shared" si="56"/>
        <v>25.16611478423583</v>
      </c>
      <c r="L61" s="49">
        <f t="shared" si="57"/>
        <v>2.5767353021401878</v>
      </c>
      <c r="M61" s="50">
        <f t="shared" si="58"/>
        <v>976.66666666666663</v>
      </c>
      <c r="N61" s="50">
        <f t="shared" si="59"/>
        <v>976.66666666666663</v>
      </c>
      <c r="O61" s="50">
        <f t="shared" si="5"/>
        <v>976.67</v>
      </c>
      <c r="P61" s="50">
        <f t="shared" si="60"/>
        <v>976.67</v>
      </c>
      <c r="Q61" s="43"/>
      <c r="R61" s="29"/>
      <c r="S61" s="29"/>
      <c r="T61" s="29"/>
    </row>
    <row r="62" spans="1:20" s="51" customFormat="1" ht="21" customHeight="1" x14ac:dyDescent="0.2">
      <c r="A62" s="45">
        <v>54</v>
      </c>
      <c r="B62" s="46" t="s">
        <v>30</v>
      </c>
      <c r="C62" s="47" t="s">
        <v>103</v>
      </c>
      <c r="D62" s="48">
        <v>1</v>
      </c>
      <c r="E62" s="24">
        <v>950</v>
      </c>
      <c r="F62" s="28">
        <v>980</v>
      </c>
      <c r="G62" s="24">
        <v>1000</v>
      </c>
      <c r="H62" s="78"/>
      <c r="I62" s="79"/>
      <c r="J62" s="39">
        <f t="shared" si="55"/>
        <v>976.66666666666663</v>
      </c>
      <c r="K62" s="49">
        <f t="shared" si="56"/>
        <v>25.16611478423583</v>
      </c>
      <c r="L62" s="49">
        <f t="shared" si="57"/>
        <v>2.5767353021401878</v>
      </c>
      <c r="M62" s="50">
        <f t="shared" si="58"/>
        <v>976.66666666666663</v>
      </c>
      <c r="N62" s="50">
        <f t="shared" si="59"/>
        <v>976.66666666666663</v>
      </c>
      <c r="O62" s="50">
        <f t="shared" si="5"/>
        <v>976.67</v>
      </c>
      <c r="P62" s="50">
        <f t="shared" si="60"/>
        <v>976.67</v>
      </c>
      <c r="Q62" s="43"/>
      <c r="R62" s="29"/>
      <c r="S62" s="29"/>
      <c r="T62" s="29"/>
    </row>
    <row r="63" spans="1:20" s="51" customFormat="1" ht="30" customHeight="1" x14ac:dyDescent="0.2">
      <c r="A63" s="45">
        <v>55</v>
      </c>
      <c r="B63" s="46" t="s">
        <v>31</v>
      </c>
      <c r="C63" s="47" t="s">
        <v>103</v>
      </c>
      <c r="D63" s="48">
        <v>1</v>
      </c>
      <c r="E63" s="24">
        <v>475</v>
      </c>
      <c r="F63" s="28">
        <v>490</v>
      </c>
      <c r="G63" s="24">
        <v>500</v>
      </c>
      <c r="H63" s="78"/>
      <c r="I63" s="79"/>
      <c r="J63" s="39">
        <f t="shared" si="55"/>
        <v>488.33333333333331</v>
      </c>
      <c r="K63" s="49">
        <f t="shared" si="56"/>
        <v>12.583057392117915</v>
      </c>
      <c r="L63" s="49">
        <f t="shared" si="57"/>
        <v>2.5767353021401878</v>
      </c>
      <c r="M63" s="50">
        <f t="shared" si="58"/>
        <v>488.33333333333331</v>
      </c>
      <c r="N63" s="50">
        <f t="shared" si="59"/>
        <v>488.33333333333331</v>
      </c>
      <c r="O63" s="50">
        <f t="shared" si="5"/>
        <v>488.33</v>
      </c>
      <c r="P63" s="50">
        <f t="shared" si="60"/>
        <v>488.33</v>
      </c>
      <c r="Q63" s="43"/>
      <c r="R63" s="29"/>
      <c r="S63" s="29"/>
      <c r="T63" s="29"/>
    </row>
    <row r="64" spans="1:20" s="51" customFormat="1" ht="30" customHeight="1" x14ac:dyDescent="0.2">
      <c r="A64" s="45">
        <v>56</v>
      </c>
      <c r="B64" s="46" t="s">
        <v>31</v>
      </c>
      <c r="C64" s="47" t="s">
        <v>103</v>
      </c>
      <c r="D64" s="48">
        <v>1</v>
      </c>
      <c r="E64" s="24">
        <v>475</v>
      </c>
      <c r="F64" s="28">
        <v>490</v>
      </c>
      <c r="G64" s="24">
        <v>500</v>
      </c>
      <c r="H64" s="78"/>
      <c r="I64" s="79"/>
      <c r="J64" s="39">
        <f t="shared" si="55"/>
        <v>488.33333333333331</v>
      </c>
      <c r="K64" s="49">
        <f t="shared" si="56"/>
        <v>12.583057392117915</v>
      </c>
      <c r="L64" s="49">
        <f t="shared" si="57"/>
        <v>2.5767353021401878</v>
      </c>
      <c r="M64" s="50">
        <f t="shared" si="58"/>
        <v>488.33333333333331</v>
      </c>
      <c r="N64" s="50">
        <f t="shared" si="59"/>
        <v>488.33333333333331</v>
      </c>
      <c r="O64" s="50">
        <f t="shared" si="5"/>
        <v>488.33</v>
      </c>
      <c r="P64" s="50">
        <f t="shared" si="60"/>
        <v>488.33</v>
      </c>
      <c r="Q64" s="43"/>
      <c r="R64" s="29"/>
      <c r="S64" s="29"/>
      <c r="T64" s="29"/>
    </row>
    <row r="65" spans="1:20" s="51" customFormat="1" ht="30" customHeight="1" x14ac:dyDescent="0.2">
      <c r="A65" s="45">
        <v>57</v>
      </c>
      <c r="B65" s="46" t="s">
        <v>31</v>
      </c>
      <c r="C65" s="47" t="s">
        <v>103</v>
      </c>
      <c r="D65" s="48">
        <v>1</v>
      </c>
      <c r="E65" s="24">
        <v>475</v>
      </c>
      <c r="F65" s="28">
        <v>490</v>
      </c>
      <c r="G65" s="24">
        <v>500</v>
      </c>
      <c r="H65" s="78"/>
      <c r="I65" s="79"/>
      <c r="J65" s="39">
        <f t="shared" si="55"/>
        <v>488.33333333333331</v>
      </c>
      <c r="K65" s="49">
        <f t="shared" si="56"/>
        <v>12.583057392117915</v>
      </c>
      <c r="L65" s="49">
        <f t="shared" si="57"/>
        <v>2.5767353021401878</v>
      </c>
      <c r="M65" s="50">
        <f t="shared" si="58"/>
        <v>488.33333333333331</v>
      </c>
      <c r="N65" s="50">
        <f t="shared" si="59"/>
        <v>488.33333333333331</v>
      </c>
      <c r="O65" s="50">
        <f t="shared" si="5"/>
        <v>488.33</v>
      </c>
      <c r="P65" s="50">
        <f t="shared" si="60"/>
        <v>488.33</v>
      </c>
      <c r="Q65" s="43"/>
      <c r="R65" s="29"/>
      <c r="S65" s="29"/>
      <c r="T65" s="29"/>
    </row>
    <row r="66" spans="1:20" s="51" customFormat="1" ht="22.5" customHeight="1" x14ac:dyDescent="0.2">
      <c r="A66" s="45">
        <v>58</v>
      </c>
      <c r="B66" s="46" t="s">
        <v>32</v>
      </c>
      <c r="C66" s="47" t="s">
        <v>103</v>
      </c>
      <c r="D66" s="48">
        <v>1</v>
      </c>
      <c r="E66" s="24">
        <v>4750</v>
      </c>
      <c r="F66" s="28">
        <v>4900</v>
      </c>
      <c r="G66" s="24">
        <v>5000</v>
      </c>
      <c r="H66" s="78"/>
      <c r="I66" s="79"/>
      <c r="J66" s="39">
        <f t="shared" si="55"/>
        <v>4883.333333333333</v>
      </c>
      <c r="K66" s="49">
        <f t="shared" si="56"/>
        <v>125.83057392117917</v>
      </c>
      <c r="L66" s="49">
        <f t="shared" si="57"/>
        <v>2.5767353021401882</v>
      </c>
      <c r="M66" s="50">
        <f t="shared" si="58"/>
        <v>4883.333333333333</v>
      </c>
      <c r="N66" s="50">
        <f t="shared" si="59"/>
        <v>4883.333333333333</v>
      </c>
      <c r="O66" s="50">
        <f t="shared" si="5"/>
        <v>4883.33</v>
      </c>
      <c r="P66" s="50">
        <f t="shared" si="60"/>
        <v>4883.33</v>
      </c>
      <c r="Q66" s="43"/>
      <c r="R66" s="29"/>
      <c r="S66" s="29"/>
      <c r="T66" s="29"/>
    </row>
    <row r="67" spans="1:20" s="51" customFormat="1" ht="18.75" customHeight="1" x14ac:dyDescent="0.2">
      <c r="A67" s="45">
        <v>59</v>
      </c>
      <c r="B67" s="46" t="s">
        <v>33</v>
      </c>
      <c r="C67" s="47" t="s">
        <v>103</v>
      </c>
      <c r="D67" s="48">
        <v>1</v>
      </c>
      <c r="E67" s="24">
        <v>2375</v>
      </c>
      <c r="F67" s="28">
        <v>2450</v>
      </c>
      <c r="G67" s="24">
        <v>2500</v>
      </c>
      <c r="H67" s="78"/>
      <c r="I67" s="79"/>
      <c r="J67" s="39">
        <f t="shared" si="55"/>
        <v>2441.6666666666665</v>
      </c>
      <c r="K67" s="49">
        <f t="shared" si="56"/>
        <v>62.915286960589583</v>
      </c>
      <c r="L67" s="49">
        <f t="shared" si="57"/>
        <v>2.5767353021401882</v>
      </c>
      <c r="M67" s="50">
        <f t="shared" si="58"/>
        <v>2441.6666666666665</v>
      </c>
      <c r="N67" s="50">
        <f t="shared" si="59"/>
        <v>2441.6666666666665</v>
      </c>
      <c r="O67" s="50">
        <f t="shared" ref="O67:O70" si="68">ROUND(N67,2)</f>
        <v>2441.67</v>
      </c>
      <c r="P67" s="50">
        <f t="shared" si="60"/>
        <v>2441.67</v>
      </c>
      <c r="Q67" s="43"/>
      <c r="R67" s="29"/>
      <c r="S67" s="29"/>
      <c r="T67" s="29"/>
    </row>
    <row r="68" spans="1:20" s="51" customFormat="1" ht="18.75" customHeight="1" x14ac:dyDescent="0.2">
      <c r="A68" s="45">
        <v>60</v>
      </c>
      <c r="B68" s="46" t="s">
        <v>108</v>
      </c>
      <c r="C68" s="47" t="s">
        <v>103</v>
      </c>
      <c r="D68" s="48">
        <v>1</v>
      </c>
      <c r="E68" s="24">
        <v>475</v>
      </c>
      <c r="F68" s="28">
        <v>490</v>
      </c>
      <c r="G68" s="24">
        <v>500</v>
      </c>
      <c r="H68" s="78"/>
      <c r="I68" s="79"/>
      <c r="J68" s="39">
        <f t="shared" si="55"/>
        <v>488.33333333333331</v>
      </c>
      <c r="K68" s="49">
        <f t="shared" si="56"/>
        <v>12.583057392117915</v>
      </c>
      <c r="L68" s="49">
        <f t="shared" si="57"/>
        <v>2.5767353021401878</v>
      </c>
      <c r="M68" s="50">
        <f t="shared" si="58"/>
        <v>488.33333333333331</v>
      </c>
      <c r="N68" s="50">
        <f t="shared" si="59"/>
        <v>488.33333333333331</v>
      </c>
      <c r="O68" s="50">
        <f t="shared" si="68"/>
        <v>488.33</v>
      </c>
      <c r="P68" s="50">
        <f t="shared" si="60"/>
        <v>488.33</v>
      </c>
      <c r="Q68" s="43"/>
      <c r="R68" s="29"/>
      <c r="S68" s="29"/>
      <c r="T68" s="29"/>
    </row>
    <row r="69" spans="1:20" s="51" customFormat="1" ht="21.75" customHeight="1" x14ac:dyDescent="0.2">
      <c r="A69" s="45">
        <v>61</v>
      </c>
      <c r="B69" s="46" t="s">
        <v>34</v>
      </c>
      <c r="C69" s="47" t="s">
        <v>103</v>
      </c>
      <c r="D69" s="48">
        <v>1</v>
      </c>
      <c r="E69" s="24">
        <v>7125</v>
      </c>
      <c r="F69" s="28">
        <v>7350</v>
      </c>
      <c r="G69" s="24">
        <v>7500</v>
      </c>
      <c r="H69" s="78"/>
      <c r="I69" s="79"/>
      <c r="J69" s="39">
        <f t="shared" si="55"/>
        <v>7325</v>
      </c>
      <c r="K69" s="49">
        <f t="shared" si="56"/>
        <v>188.74586088176875</v>
      </c>
      <c r="L69" s="49">
        <f t="shared" si="57"/>
        <v>2.5767353021401878</v>
      </c>
      <c r="M69" s="50">
        <f t="shared" si="58"/>
        <v>7325</v>
      </c>
      <c r="N69" s="50">
        <f t="shared" si="59"/>
        <v>7325</v>
      </c>
      <c r="O69" s="50">
        <f t="shared" si="68"/>
        <v>7325</v>
      </c>
      <c r="P69" s="50">
        <f t="shared" si="60"/>
        <v>7325</v>
      </c>
      <c r="Q69" s="43"/>
      <c r="R69" s="29"/>
      <c r="S69" s="29"/>
      <c r="T69" s="29"/>
    </row>
    <row r="70" spans="1:20" s="51" customFormat="1" ht="21" customHeight="1" x14ac:dyDescent="0.2">
      <c r="A70" s="45">
        <v>62</v>
      </c>
      <c r="B70" s="46" t="s">
        <v>35</v>
      </c>
      <c r="C70" s="47" t="s">
        <v>103</v>
      </c>
      <c r="D70" s="48">
        <v>1</v>
      </c>
      <c r="E70" s="24">
        <v>2375</v>
      </c>
      <c r="F70" s="28">
        <v>2450</v>
      </c>
      <c r="G70" s="24">
        <v>2500</v>
      </c>
      <c r="H70" s="78"/>
      <c r="I70" s="79"/>
      <c r="J70" s="39">
        <f t="shared" si="55"/>
        <v>2441.6666666666665</v>
      </c>
      <c r="K70" s="49">
        <f t="shared" si="56"/>
        <v>62.915286960589583</v>
      </c>
      <c r="L70" s="49">
        <f t="shared" si="57"/>
        <v>2.5767353021401882</v>
      </c>
      <c r="M70" s="50">
        <f t="shared" si="58"/>
        <v>2441.6666666666665</v>
      </c>
      <c r="N70" s="50">
        <f t="shared" si="59"/>
        <v>2441.6666666666665</v>
      </c>
      <c r="O70" s="50">
        <f t="shared" si="68"/>
        <v>2441.67</v>
      </c>
      <c r="P70" s="50">
        <f t="shared" si="60"/>
        <v>2441.67</v>
      </c>
      <c r="Q70" s="43"/>
      <c r="R70" s="29"/>
      <c r="S70" s="29"/>
      <c r="T70" s="29"/>
    </row>
    <row r="71" spans="1:20" s="51" customFormat="1" ht="12" customHeight="1" x14ac:dyDescent="0.2">
      <c r="A71" s="45">
        <v>63</v>
      </c>
      <c r="B71" s="46" t="s">
        <v>35</v>
      </c>
      <c r="C71" s="47" t="s">
        <v>103</v>
      </c>
      <c r="D71" s="48">
        <v>1</v>
      </c>
      <c r="E71" s="24">
        <v>2375</v>
      </c>
      <c r="F71" s="28">
        <v>2450</v>
      </c>
      <c r="G71" s="24">
        <v>2500</v>
      </c>
      <c r="H71" s="78"/>
      <c r="I71" s="79"/>
      <c r="J71" s="39">
        <f>AVERAGE(E71:G71)</f>
        <v>2441.6666666666665</v>
      </c>
      <c r="K71" s="49">
        <f>SQRT(((SUM((POWER(G71-J71,2)),(POWER(F71-J71,2)),(POWER(E71-J71,2)))))/2)</f>
        <v>62.915286960589583</v>
      </c>
      <c r="L71" s="49">
        <f>K71/J71*100</f>
        <v>2.5767353021401882</v>
      </c>
      <c r="M71" s="50">
        <f>((D71/3)*(SUM(E71:G71)))</f>
        <v>2441.6666666666665</v>
      </c>
      <c r="N71" s="50">
        <f>M71/D71</f>
        <v>2441.6666666666665</v>
      </c>
      <c r="O71" s="50">
        <f>ROUND(N71,2)</f>
        <v>2441.67</v>
      </c>
      <c r="P71" s="50">
        <f>O71*D71</f>
        <v>2441.67</v>
      </c>
      <c r="Q71" s="43"/>
      <c r="R71" s="29"/>
      <c r="S71" s="29"/>
      <c r="T71" s="29"/>
    </row>
    <row r="72" spans="1:20" s="51" customFormat="1" ht="24" customHeight="1" x14ac:dyDescent="0.2">
      <c r="A72" s="45">
        <v>64</v>
      </c>
      <c r="B72" s="46" t="s">
        <v>36</v>
      </c>
      <c r="C72" s="47" t="s">
        <v>103</v>
      </c>
      <c r="D72" s="48">
        <v>1</v>
      </c>
      <c r="E72" s="24">
        <v>475</v>
      </c>
      <c r="F72" s="28">
        <v>490</v>
      </c>
      <c r="G72" s="24">
        <v>500</v>
      </c>
      <c r="H72" s="78"/>
      <c r="I72" s="79"/>
      <c r="J72" s="39">
        <f t="shared" ref="J72:J129" si="69">AVERAGE(E72:G72)</f>
        <v>488.33333333333331</v>
      </c>
      <c r="K72" s="49">
        <f t="shared" ref="K72:K129" si="70">SQRT(((SUM((POWER(G72-J72,2)),(POWER(F72-J72,2)),(POWER(E72-J72,2)))))/2)</f>
        <v>12.583057392117915</v>
      </c>
      <c r="L72" s="49">
        <f t="shared" ref="L72:L129" si="71">K72/J72*100</f>
        <v>2.5767353021401878</v>
      </c>
      <c r="M72" s="50">
        <f t="shared" ref="M72:M129" si="72">((D72/3)*(SUM(E72:G72)))</f>
        <v>488.33333333333331</v>
      </c>
      <c r="N72" s="50">
        <f t="shared" ref="N72:N129" si="73">M72/D72</f>
        <v>488.33333333333331</v>
      </c>
      <c r="O72" s="50">
        <f t="shared" ref="O72:O129" si="74">ROUND(N72,2)</f>
        <v>488.33</v>
      </c>
      <c r="P72" s="50">
        <f t="shared" ref="P72:P129" si="75">O72*D72</f>
        <v>488.33</v>
      </c>
      <c r="Q72" s="43"/>
      <c r="R72" s="29"/>
      <c r="S72" s="29"/>
      <c r="T72" s="29"/>
    </row>
    <row r="73" spans="1:20" s="51" customFormat="1" ht="29.25" customHeight="1" x14ac:dyDescent="0.2">
      <c r="A73" s="45">
        <v>65</v>
      </c>
      <c r="B73" s="46" t="s">
        <v>109</v>
      </c>
      <c r="C73" s="47" t="s">
        <v>103</v>
      </c>
      <c r="D73" s="48">
        <v>1</v>
      </c>
      <c r="E73" s="24">
        <v>950</v>
      </c>
      <c r="F73" s="28">
        <v>980</v>
      </c>
      <c r="G73" s="24">
        <v>1000</v>
      </c>
      <c r="H73" s="78"/>
      <c r="I73" s="79"/>
      <c r="J73" s="39">
        <f t="shared" si="69"/>
        <v>976.66666666666663</v>
      </c>
      <c r="K73" s="49">
        <f t="shared" si="70"/>
        <v>25.16611478423583</v>
      </c>
      <c r="L73" s="49">
        <f t="shared" si="71"/>
        <v>2.5767353021401878</v>
      </c>
      <c r="M73" s="50">
        <f t="shared" si="72"/>
        <v>976.66666666666663</v>
      </c>
      <c r="N73" s="50">
        <f t="shared" si="73"/>
        <v>976.66666666666663</v>
      </c>
      <c r="O73" s="50">
        <f t="shared" si="74"/>
        <v>976.67</v>
      </c>
      <c r="P73" s="50">
        <f t="shared" si="75"/>
        <v>976.67</v>
      </c>
      <c r="Q73" s="43"/>
      <c r="R73" s="29"/>
      <c r="S73" s="29"/>
      <c r="T73" s="29"/>
    </row>
    <row r="74" spans="1:20" s="51" customFormat="1" ht="18.75" customHeight="1" x14ac:dyDescent="0.2">
      <c r="A74" s="45">
        <v>66</v>
      </c>
      <c r="B74" s="46" t="s">
        <v>37</v>
      </c>
      <c r="C74" s="47" t="s">
        <v>103</v>
      </c>
      <c r="D74" s="48">
        <v>1</v>
      </c>
      <c r="E74" s="24">
        <v>950</v>
      </c>
      <c r="F74" s="28">
        <v>980</v>
      </c>
      <c r="G74" s="24">
        <v>1000</v>
      </c>
      <c r="H74" s="78"/>
      <c r="I74" s="79"/>
      <c r="J74" s="39">
        <f t="shared" si="69"/>
        <v>976.66666666666663</v>
      </c>
      <c r="K74" s="49">
        <f t="shared" si="70"/>
        <v>25.16611478423583</v>
      </c>
      <c r="L74" s="49">
        <f t="shared" si="71"/>
        <v>2.5767353021401878</v>
      </c>
      <c r="M74" s="50">
        <f t="shared" si="72"/>
        <v>976.66666666666663</v>
      </c>
      <c r="N74" s="50">
        <f t="shared" si="73"/>
        <v>976.66666666666663</v>
      </c>
      <c r="O74" s="50">
        <f t="shared" si="74"/>
        <v>976.67</v>
      </c>
      <c r="P74" s="50">
        <f t="shared" si="75"/>
        <v>976.67</v>
      </c>
      <c r="Q74" s="43"/>
      <c r="R74" s="29"/>
      <c r="S74" s="29"/>
      <c r="T74" s="29"/>
    </row>
    <row r="75" spans="1:20" s="51" customFormat="1" ht="12.75" customHeight="1" x14ac:dyDescent="0.2">
      <c r="A75" s="45">
        <v>67</v>
      </c>
      <c r="B75" s="46" t="s">
        <v>38</v>
      </c>
      <c r="C75" s="47" t="s">
        <v>103</v>
      </c>
      <c r="D75" s="48">
        <v>1</v>
      </c>
      <c r="E75" s="24">
        <v>11875</v>
      </c>
      <c r="F75" s="28">
        <v>12250</v>
      </c>
      <c r="G75" s="24">
        <v>12500</v>
      </c>
      <c r="H75" s="78"/>
      <c r="I75" s="79"/>
      <c r="J75" s="39">
        <f t="shared" si="69"/>
        <v>12208.333333333334</v>
      </c>
      <c r="K75" s="49">
        <f t="shared" si="70"/>
        <v>314.57643480294792</v>
      </c>
      <c r="L75" s="49">
        <f t="shared" si="71"/>
        <v>2.5767353021401878</v>
      </c>
      <c r="M75" s="50">
        <f t="shared" si="72"/>
        <v>12208.333333333332</v>
      </c>
      <c r="N75" s="50">
        <f t="shared" si="73"/>
        <v>12208.333333333332</v>
      </c>
      <c r="O75" s="50">
        <f t="shared" si="74"/>
        <v>12208.33</v>
      </c>
      <c r="P75" s="50">
        <f t="shared" si="75"/>
        <v>12208.33</v>
      </c>
      <c r="Q75" s="43"/>
      <c r="R75" s="29"/>
      <c r="S75" s="29"/>
      <c r="T75" s="29"/>
    </row>
    <row r="76" spans="1:20" s="51" customFormat="1" ht="22.5" customHeight="1" x14ac:dyDescent="0.2">
      <c r="A76" s="45">
        <v>68</v>
      </c>
      <c r="B76" s="46" t="s">
        <v>110</v>
      </c>
      <c r="C76" s="47" t="s">
        <v>103</v>
      </c>
      <c r="D76" s="48">
        <v>1</v>
      </c>
      <c r="E76" s="24">
        <v>11400</v>
      </c>
      <c r="F76" s="28">
        <v>11760</v>
      </c>
      <c r="G76" s="24">
        <v>12000</v>
      </c>
      <c r="H76" s="78"/>
      <c r="I76" s="79"/>
      <c r="J76" s="39">
        <f t="shared" si="69"/>
        <v>11720</v>
      </c>
      <c r="K76" s="49">
        <f t="shared" si="70"/>
        <v>301.99337741082996</v>
      </c>
      <c r="L76" s="49">
        <f t="shared" si="71"/>
        <v>2.5767353021401873</v>
      </c>
      <c r="M76" s="50">
        <f t="shared" si="72"/>
        <v>11720</v>
      </c>
      <c r="N76" s="50">
        <f t="shared" si="73"/>
        <v>11720</v>
      </c>
      <c r="O76" s="50">
        <f t="shared" si="74"/>
        <v>11720</v>
      </c>
      <c r="P76" s="50">
        <f t="shared" si="75"/>
        <v>11720</v>
      </c>
      <c r="Q76" s="43"/>
      <c r="R76" s="29"/>
      <c r="S76" s="29"/>
      <c r="T76" s="29"/>
    </row>
    <row r="77" spans="1:20" s="51" customFormat="1" ht="23.25" customHeight="1" x14ac:dyDescent="0.2">
      <c r="A77" s="45">
        <v>69</v>
      </c>
      <c r="B77" s="46" t="s">
        <v>39</v>
      </c>
      <c r="C77" s="47" t="s">
        <v>103</v>
      </c>
      <c r="D77" s="48">
        <v>1</v>
      </c>
      <c r="E77" s="24">
        <v>3325</v>
      </c>
      <c r="F77" s="28">
        <v>3430</v>
      </c>
      <c r="G77" s="24">
        <v>3500</v>
      </c>
      <c r="H77" s="78"/>
      <c r="I77" s="79"/>
      <c r="J77" s="39">
        <f t="shared" si="69"/>
        <v>3418.3333333333335</v>
      </c>
      <c r="K77" s="49">
        <f t="shared" si="70"/>
        <v>88.081401744825413</v>
      </c>
      <c r="L77" s="49">
        <f t="shared" si="71"/>
        <v>2.5767353021401878</v>
      </c>
      <c r="M77" s="50">
        <f t="shared" si="72"/>
        <v>3418.333333333333</v>
      </c>
      <c r="N77" s="50">
        <f t="shared" si="73"/>
        <v>3418.333333333333</v>
      </c>
      <c r="O77" s="50">
        <f t="shared" si="74"/>
        <v>3418.33</v>
      </c>
      <c r="P77" s="50">
        <f t="shared" si="75"/>
        <v>3418.33</v>
      </c>
      <c r="Q77" s="43"/>
      <c r="R77" s="29"/>
      <c r="S77" s="29"/>
      <c r="T77" s="29"/>
    </row>
    <row r="78" spans="1:20" s="51" customFormat="1" ht="19.5" customHeight="1" x14ac:dyDescent="0.2">
      <c r="A78" s="45">
        <v>70</v>
      </c>
      <c r="B78" s="46" t="s">
        <v>40</v>
      </c>
      <c r="C78" s="47" t="s">
        <v>103</v>
      </c>
      <c r="D78" s="48">
        <v>1</v>
      </c>
      <c r="E78" s="24">
        <v>26125</v>
      </c>
      <c r="F78" s="28">
        <v>26950</v>
      </c>
      <c r="G78" s="24">
        <v>27500</v>
      </c>
      <c r="H78" s="78"/>
      <c r="I78" s="79"/>
      <c r="J78" s="39">
        <f t="shared" si="69"/>
        <v>26858.333333333332</v>
      </c>
      <c r="K78" s="49">
        <f t="shared" si="70"/>
        <v>692.06815656648541</v>
      </c>
      <c r="L78" s="49">
        <f t="shared" si="71"/>
        <v>2.5767353021401878</v>
      </c>
      <c r="M78" s="50">
        <f t="shared" si="72"/>
        <v>26858.333333333332</v>
      </c>
      <c r="N78" s="50">
        <f t="shared" si="73"/>
        <v>26858.333333333332</v>
      </c>
      <c r="O78" s="50">
        <f t="shared" si="74"/>
        <v>26858.33</v>
      </c>
      <c r="P78" s="50">
        <f t="shared" si="75"/>
        <v>26858.33</v>
      </c>
      <c r="Q78" s="43"/>
      <c r="R78" s="29"/>
      <c r="S78" s="29"/>
      <c r="T78" s="29"/>
    </row>
    <row r="79" spans="1:20" s="51" customFormat="1" ht="21" customHeight="1" x14ac:dyDescent="0.2">
      <c r="A79" s="45">
        <v>71</v>
      </c>
      <c r="B79" s="46" t="s">
        <v>41</v>
      </c>
      <c r="C79" s="47" t="s">
        <v>103</v>
      </c>
      <c r="D79" s="48">
        <v>1</v>
      </c>
      <c r="E79" s="24">
        <v>237.5</v>
      </c>
      <c r="F79" s="28">
        <v>245</v>
      </c>
      <c r="G79" s="24">
        <v>250</v>
      </c>
      <c r="H79" s="78"/>
      <c r="I79" s="79"/>
      <c r="J79" s="39">
        <f t="shared" si="69"/>
        <v>244.16666666666666</v>
      </c>
      <c r="K79" s="49">
        <f t="shared" si="70"/>
        <v>6.2915286960589576</v>
      </c>
      <c r="L79" s="49">
        <f t="shared" si="71"/>
        <v>2.5767353021401878</v>
      </c>
      <c r="M79" s="50">
        <f t="shared" si="72"/>
        <v>244.16666666666666</v>
      </c>
      <c r="N79" s="50">
        <f t="shared" si="73"/>
        <v>244.16666666666666</v>
      </c>
      <c r="O79" s="50">
        <f t="shared" si="74"/>
        <v>244.17</v>
      </c>
      <c r="P79" s="50">
        <f t="shared" si="75"/>
        <v>244.17</v>
      </c>
      <c r="Q79" s="43"/>
      <c r="R79" s="29"/>
      <c r="S79" s="29"/>
      <c r="T79" s="29"/>
    </row>
    <row r="80" spans="1:20" s="51" customFormat="1" ht="17.25" customHeight="1" x14ac:dyDescent="0.2">
      <c r="A80" s="45">
        <v>72</v>
      </c>
      <c r="B80" s="46" t="s">
        <v>41</v>
      </c>
      <c r="C80" s="47" t="s">
        <v>103</v>
      </c>
      <c r="D80" s="48">
        <v>1</v>
      </c>
      <c r="E80" s="24">
        <v>237.5</v>
      </c>
      <c r="F80" s="28">
        <v>245</v>
      </c>
      <c r="G80" s="24">
        <v>250</v>
      </c>
      <c r="H80" s="78"/>
      <c r="I80" s="79"/>
      <c r="J80" s="39">
        <f t="shared" si="69"/>
        <v>244.16666666666666</v>
      </c>
      <c r="K80" s="49">
        <f t="shared" si="70"/>
        <v>6.2915286960589576</v>
      </c>
      <c r="L80" s="49">
        <f t="shared" si="71"/>
        <v>2.5767353021401878</v>
      </c>
      <c r="M80" s="50">
        <f t="shared" si="72"/>
        <v>244.16666666666666</v>
      </c>
      <c r="N80" s="50">
        <f t="shared" si="73"/>
        <v>244.16666666666666</v>
      </c>
      <c r="O80" s="50">
        <f t="shared" si="74"/>
        <v>244.17</v>
      </c>
      <c r="P80" s="50">
        <f t="shared" si="75"/>
        <v>244.17</v>
      </c>
      <c r="Q80" s="43"/>
      <c r="R80" s="29"/>
      <c r="S80" s="29"/>
      <c r="T80" s="29"/>
    </row>
    <row r="81" spans="1:20" s="51" customFormat="1" ht="21" customHeight="1" x14ac:dyDescent="0.2">
      <c r="A81" s="45">
        <v>73</v>
      </c>
      <c r="B81" s="46" t="s">
        <v>41</v>
      </c>
      <c r="C81" s="47" t="s">
        <v>103</v>
      </c>
      <c r="D81" s="48">
        <v>1</v>
      </c>
      <c r="E81" s="24">
        <v>237.5</v>
      </c>
      <c r="F81" s="28">
        <v>245</v>
      </c>
      <c r="G81" s="24">
        <v>250</v>
      </c>
      <c r="H81" s="78"/>
      <c r="I81" s="79"/>
      <c r="J81" s="39">
        <f t="shared" si="69"/>
        <v>244.16666666666666</v>
      </c>
      <c r="K81" s="49">
        <f t="shared" si="70"/>
        <v>6.2915286960589576</v>
      </c>
      <c r="L81" s="49">
        <f t="shared" si="71"/>
        <v>2.5767353021401878</v>
      </c>
      <c r="M81" s="50">
        <f t="shared" si="72"/>
        <v>244.16666666666666</v>
      </c>
      <c r="N81" s="50">
        <f t="shared" si="73"/>
        <v>244.16666666666666</v>
      </c>
      <c r="O81" s="50">
        <f t="shared" si="74"/>
        <v>244.17</v>
      </c>
      <c r="P81" s="50">
        <f t="shared" si="75"/>
        <v>244.17</v>
      </c>
      <c r="Q81" s="43"/>
      <c r="R81" s="29"/>
      <c r="S81" s="29"/>
      <c r="T81" s="29"/>
    </row>
    <row r="82" spans="1:20" s="51" customFormat="1" ht="18.75" customHeight="1" x14ac:dyDescent="0.2">
      <c r="A82" s="45">
        <v>74</v>
      </c>
      <c r="B82" s="46" t="s">
        <v>41</v>
      </c>
      <c r="C82" s="47" t="s">
        <v>103</v>
      </c>
      <c r="D82" s="48">
        <v>1</v>
      </c>
      <c r="E82" s="24">
        <v>237.5</v>
      </c>
      <c r="F82" s="28">
        <v>245</v>
      </c>
      <c r="G82" s="24">
        <v>250</v>
      </c>
      <c r="H82" s="78"/>
      <c r="I82" s="79"/>
      <c r="J82" s="39">
        <f t="shared" si="69"/>
        <v>244.16666666666666</v>
      </c>
      <c r="K82" s="49">
        <f t="shared" si="70"/>
        <v>6.2915286960589576</v>
      </c>
      <c r="L82" s="49">
        <f t="shared" si="71"/>
        <v>2.5767353021401878</v>
      </c>
      <c r="M82" s="50">
        <f t="shared" si="72"/>
        <v>244.16666666666666</v>
      </c>
      <c r="N82" s="50">
        <f t="shared" si="73"/>
        <v>244.16666666666666</v>
      </c>
      <c r="O82" s="50">
        <f t="shared" si="74"/>
        <v>244.17</v>
      </c>
      <c r="P82" s="50">
        <f t="shared" si="75"/>
        <v>244.17</v>
      </c>
      <c r="Q82" s="43"/>
      <c r="R82" s="29"/>
      <c r="S82" s="29"/>
      <c r="T82" s="29"/>
    </row>
    <row r="83" spans="1:20" s="51" customFormat="1" ht="21" customHeight="1" x14ac:dyDescent="0.2">
      <c r="A83" s="45">
        <v>75</v>
      </c>
      <c r="B83" s="46" t="s">
        <v>42</v>
      </c>
      <c r="C83" s="47" t="s">
        <v>103</v>
      </c>
      <c r="D83" s="48">
        <v>1</v>
      </c>
      <c r="E83" s="24">
        <v>1900</v>
      </c>
      <c r="F83" s="28">
        <v>1960</v>
      </c>
      <c r="G83" s="24">
        <v>2000</v>
      </c>
      <c r="H83" s="78"/>
      <c r="I83" s="79"/>
      <c r="J83" s="39">
        <f t="shared" si="69"/>
        <v>1953.3333333333333</v>
      </c>
      <c r="K83" s="49">
        <f t="shared" si="70"/>
        <v>50.332229568471661</v>
      </c>
      <c r="L83" s="49">
        <f t="shared" si="71"/>
        <v>2.5767353021401878</v>
      </c>
      <c r="M83" s="50">
        <f t="shared" si="72"/>
        <v>1953.3333333333333</v>
      </c>
      <c r="N83" s="50">
        <f t="shared" si="73"/>
        <v>1953.3333333333333</v>
      </c>
      <c r="O83" s="50">
        <f t="shared" si="74"/>
        <v>1953.33</v>
      </c>
      <c r="P83" s="50">
        <f t="shared" si="75"/>
        <v>1953.33</v>
      </c>
      <c r="Q83" s="43"/>
      <c r="R83" s="29"/>
      <c r="S83" s="29"/>
      <c r="T83" s="29"/>
    </row>
    <row r="84" spans="1:20" s="51" customFormat="1" ht="20.25" customHeight="1" x14ac:dyDescent="0.2">
      <c r="A84" s="45">
        <v>76</v>
      </c>
      <c r="B84" s="46" t="s">
        <v>43</v>
      </c>
      <c r="C84" s="47" t="s">
        <v>103</v>
      </c>
      <c r="D84" s="48">
        <v>1</v>
      </c>
      <c r="E84" s="24">
        <v>950</v>
      </c>
      <c r="F84" s="28">
        <v>980</v>
      </c>
      <c r="G84" s="24">
        <v>1000</v>
      </c>
      <c r="H84" s="78"/>
      <c r="I84" s="79"/>
      <c r="J84" s="39">
        <f t="shared" si="69"/>
        <v>976.66666666666663</v>
      </c>
      <c r="K84" s="49">
        <f t="shared" si="70"/>
        <v>25.16611478423583</v>
      </c>
      <c r="L84" s="49">
        <f t="shared" si="71"/>
        <v>2.5767353021401878</v>
      </c>
      <c r="M84" s="50">
        <f t="shared" si="72"/>
        <v>976.66666666666663</v>
      </c>
      <c r="N84" s="50">
        <f t="shared" si="73"/>
        <v>976.66666666666663</v>
      </c>
      <c r="O84" s="50">
        <f t="shared" si="74"/>
        <v>976.67</v>
      </c>
      <c r="P84" s="50">
        <f t="shared" si="75"/>
        <v>976.67</v>
      </c>
      <c r="Q84" s="43"/>
      <c r="R84" s="29"/>
      <c r="S84" s="29"/>
      <c r="T84" s="29"/>
    </row>
    <row r="85" spans="1:20" s="51" customFormat="1" ht="22.5" customHeight="1" x14ac:dyDescent="0.2">
      <c r="A85" s="45">
        <v>77</v>
      </c>
      <c r="B85" s="46" t="s">
        <v>44</v>
      </c>
      <c r="C85" s="47" t="s">
        <v>103</v>
      </c>
      <c r="D85" s="48">
        <v>1</v>
      </c>
      <c r="E85" s="24">
        <v>475</v>
      </c>
      <c r="F85" s="28">
        <v>490</v>
      </c>
      <c r="G85" s="24">
        <v>500</v>
      </c>
      <c r="H85" s="78"/>
      <c r="I85" s="79"/>
      <c r="J85" s="39">
        <f t="shared" si="69"/>
        <v>488.33333333333331</v>
      </c>
      <c r="K85" s="49">
        <f t="shared" si="70"/>
        <v>12.583057392117915</v>
      </c>
      <c r="L85" s="49">
        <f t="shared" si="71"/>
        <v>2.5767353021401878</v>
      </c>
      <c r="M85" s="50">
        <f t="shared" si="72"/>
        <v>488.33333333333331</v>
      </c>
      <c r="N85" s="50">
        <f t="shared" si="73"/>
        <v>488.33333333333331</v>
      </c>
      <c r="O85" s="50">
        <f t="shared" si="74"/>
        <v>488.33</v>
      </c>
      <c r="P85" s="50">
        <f t="shared" si="75"/>
        <v>488.33</v>
      </c>
      <c r="Q85" s="43"/>
      <c r="R85" s="29"/>
      <c r="S85" s="29"/>
      <c r="T85" s="29"/>
    </row>
    <row r="86" spans="1:20" s="51" customFormat="1" ht="27.75" customHeight="1" x14ac:dyDescent="0.2">
      <c r="A86" s="45">
        <v>78</v>
      </c>
      <c r="B86" s="46" t="s">
        <v>45</v>
      </c>
      <c r="C86" s="47" t="s">
        <v>103</v>
      </c>
      <c r="D86" s="48">
        <v>1</v>
      </c>
      <c r="E86" s="24">
        <v>7125</v>
      </c>
      <c r="F86" s="28">
        <v>7350</v>
      </c>
      <c r="G86" s="24">
        <v>7500</v>
      </c>
      <c r="H86" s="78"/>
      <c r="I86" s="79"/>
      <c r="J86" s="39">
        <f t="shared" si="69"/>
        <v>7325</v>
      </c>
      <c r="K86" s="49">
        <f t="shared" si="70"/>
        <v>188.74586088176875</v>
      </c>
      <c r="L86" s="49">
        <f t="shared" si="71"/>
        <v>2.5767353021401878</v>
      </c>
      <c r="M86" s="50">
        <f t="shared" si="72"/>
        <v>7325</v>
      </c>
      <c r="N86" s="50">
        <f t="shared" si="73"/>
        <v>7325</v>
      </c>
      <c r="O86" s="50">
        <f t="shared" si="74"/>
        <v>7325</v>
      </c>
      <c r="P86" s="50">
        <f t="shared" si="75"/>
        <v>7325</v>
      </c>
      <c r="Q86" s="43"/>
      <c r="R86" s="29"/>
      <c r="S86" s="29"/>
      <c r="T86" s="29"/>
    </row>
    <row r="87" spans="1:20" s="51" customFormat="1" ht="23.25" customHeight="1" x14ac:dyDescent="0.2">
      <c r="A87" s="45">
        <v>79</v>
      </c>
      <c r="B87" s="46" t="s">
        <v>111</v>
      </c>
      <c r="C87" s="47" t="s">
        <v>103</v>
      </c>
      <c r="D87" s="48">
        <v>1</v>
      </c>
      <c r="E87" s="24">
        <v>237.5</v>
      </c>
      <c r="F87" s="28">
        <v>245</v>
      </c>
      <c r="G87" s="24">
        <v>250</v>
      </c>
      <c r="H87" s="78"/>
      <c r="I87" s="79"/>
      <c r="J87" s="39">
        <f t="shared" si="69"/>
        <v>244.16666666666666</v>
      </c>
      <c r="K87" s="49">
        <f t="shared" si="70"/>
        <v>6.2915286960589576</v>
      </c>
      <c r="L87" s="49">
        <f t="shared" si="71"/>
        <v>2.5767353021401878</v>
      </c>
      <c r="M87" s="50">
        <f t="shared" si="72"/>
        <v>244.16666666666666</v>
      </c>
      <c r="N87" s="50">
        <f t="shared" si="73"/>
        <v>244.16666666666666</v>
      </c>
      <c r="O87" s="50">
        <f t="shared" si="74"/>
        <v>244.17</v>
      </c>
      <c r="P87" s="50">
        <f t="shared" si="75"/>
        <v>244.17</v>
      </c>
      <c r="Q87" s="43"/>
      <c r="R87" s="29"/>
      <c r="S87" s="29"/>
      <c r="T87" s="29"/>
    </row>
    <row r="88" spans="1:20" s="51" customFormat="1" ht="20.25" customHeight="1" x14ac:dyDescent="0.2">
      <c r="A88" s="45">
        <v>80</v>
      </c>
      <c r="B88" s="46" t="s">
        <v>46</v>
      </c>
      <c r="C88" s="47" t="s">
        <v>103</v>
      </c>
      <c r="D88" s="48">
        <v>1</v>
      </c>
      <c r="E88" s="24">
        <v>950</v>
      </c>
      <c r="F88" s="28">
        <v>980</v>
      </c>
      <c r="G88" s="24">
        <v>1000</v>
      </c>
      <c r="H88" s="78"/>
      <c r="I88" s="79"/>
      <c r="J88" s="39">
        <f t="shared" si="69"/>
        <v>976.66666666666663</v>
      </c>
      <c r="K88" s="49">
        <f t="shared" si="70"/>
        <v>25.16611478423583</v>
      </c>
      <c r="L88" s="49">
        <f t="shared" si="71"/>
        <v>2.5767353021401878</v>
      </c>
      <c r="M88" s="50">
        <f t="shared" si="72"/>
        <v>976.66666666666663</v>
      </c>
      <c r="N88" s="50">
        <f t="shared" si="73"/>
        <v>976.66666666666663</v>
      </c>
      <c r="O88" s="50">
        <f t="shared" si="74"/>
        <v>976.67</v>
      </c>
      <c r="P88" s="50">
        <f t="shared" si="75"/>
        <v>976.67</v>
      </c>
      <c r="Q88" s="43"/>
      <c r="R88" s="29"/>
      <c r="S88" s="29"/>
      <c r="T88" s="29"/>
    </row>
    <row r="89" spans="1:20" s="51" customFormat="1" ht="21.75" customHeight="1" x14ac:dyDescent="0.2">
      <c r="A89" s="45">
        <v>81</v>
      </c>
      <c r="B89" s="46" t="s">
        <v>47</v>
      </c>
      <c r="C89" s="47" t="s">
        <v>103</v>
      </c>
      <c r="D89" s="48">
        <v>1</v>
      </c>
      <c r="E89" s="24">
        <v>1900</v>
      </c>
      <c r="F89" s="28">
        <v>1960</v>
      </c>
      <c r="G89" s="24">
        <v>2000</v>
      </c>
      <c r="H89" s="78"/>
      <c r="I89" s="79"/>
      <c r="J89" s="39">
        <f t="shared" si="69"/>
        <v>1953.3333333333333</v>
      </c>
      <c r="K89" s="49">
        <f t="shared" si="70"/>
        <v>50.332229568471661</v>
      </c>
      <c r="L89" s="49">
        <f t="shared" si="71"/>
        <v>2.5767353021401878</v>
      </c>
      <c r="M89" s="50">
        <f t="shared" si="72"/>
        <v>1953.3333333333333</v>
      </c>
      <c r="N89" s="50">
        <f t="shared" si="73"/>
        <v>1953.3333333333333</v>
      </c>
      <c r="O89" s="50">
        <f t="shared" si="74"/>
        <v>1953.33</v>
      </c>
      <c r="P89" s="50">
        <f t="shared" si="75"/>
        <v>1953.33</v>
      </c>
      <c r="Q89" s="43"/>
      <c r="R89" s="29"/>
      <c r="S89" s="29"/>
      <c r="T89" s="29"/>
    </row>
    <row r="90" spans="1:20" s="51" customFormat="1" ht="21" customHeight="1" x14ac:dyDescent="0.2">
      <c r="A90" s="45">
        <v>82</v>
      </c>
      <c r="B90" s="46" t="s">
        <v>48</v>
      </c>
      <c r="C90" s="47" t="s">
        <v>103</v>
      </c>
      <c r="D90" s="48">
        <v>1</v>
      </c>
      <c r="E90" s="24">
        <v>237.5</v>
      </c>
      <c r="F90" s="28">
        <v>245</v>
      </c>
      <c r="G90" s="24">
        <v>250</v>
      </c>
      <c r="H90" s="78"/>
      <c r="I90" s="79"/>
      <c r="J90" s="39">
        <f t="shared" si="69"/>
        <v>244.16666666666666</v>
      </c>
      <c r="K90" s="49">
        <f t="shared" si="70"/>
        <v>6.2915286960589576</v>
      </c>
      <c r="L90" s="49">
        <f t="shared" si="71"/>
        <v>2.5767353021401878</v>
      </c>
      <c r="M90" s="50">
        <f t="shared" si="72"/>
        <v>244.16666666666666</v>
      </c>
      <c r="N90" s="50">
        <f t="shared" si="73"/>
        <v>244.16666666666666</v>
      </c>
      <c r="O90" s="50">
        <f t="shared" si="74"/>
        <v>244.17</v>
      </c>
      <c r="P90" s="50">
        <f t="shared" si="75"/>
        <v>244.17</v>
      </c>
      <c r="Q90" s="43"/>
      <c r="R90" s="29"/>
      <c r="S90" s="29"/>
      <c r="T90" s="29"/>
    </row>
    <row r="91" spans="1:20" s="51" customFormat="1" ht="21.75" customHeight="1" x14ac:dyDescent="0.2">
      <c r="A91" s="45">
        <v>83</v>
      </c>
      <c r="B91" s="46" t="s">
        <v>49</v>
      </c>
      <c r="C91" s="47" t="s">
        <v>103</v>
      </c>
      <c r="D91" s="48">
        <v>1</v>
      </c>
      <c r="E91" s="24">
        <v>8550</v>
      </c>
      <c r="F91" s="28">
        <v>8820</v>
      </c>
      <c r="G91" s="24">
        <v>9000</v>
      </c>
      <c r="H91" s="78"/>
      <c r="I91" s="79"/>
      <c r="J91" s="39">
        <f t="shared" si="69"/>
        <v>8790</v>
      </c>
      <c r="K91" s="49">
        <f t="shared" si="70"/>
        <v>226.49503305812249</v>
      </c>
      <c r="L91" s="49">
        <f t="shared" si="71"/>
        <v>2.5767353021401878</v>
      </c>
      <c r="M91" s="50">
        <f t="shared" si="72"/>
        <v>8790</v>
      </c>
      <c r="N91" s="50">
        <f t="shared" si="73"/>
        <v>8790</v>
      </c>
      <c r="O91" s="50">
        <f t="shared" si="74"/>
        <v>8790</v>
      </c>
      <c r="P91" s="50">
        <f t="shared" si="75"/>
        <v>8790</v>
      </c>
      <c r="Q91" s="43"/>
      <c r="R91" s="29"/>
      <c r="S91" s="29"/>
      <c r="T91" s="29"/>
    </row>
    <row r="92" spans="1:20" s="51" customFormat="1" ht="21" customHeight="1" x14ac:dyDescent="0.2">
      <c r="A92" s="45">
        <v>84</v>
      </c>
      <c r="B92" s="46" t="s">
        <v>50</v>
      </c>
      <c r="C92" s="47" t="s">
        <v>103</v>
      </c>
      <c r="D92" s="48">
        <v>1</v>
      </c>
      <c r="E92" s="24">
        <v>2375</v>
      </c>
      <c r="F92" s="28">
        <v>2450</v>
      </c>
      <c r="G92" s="24">
        <v>2500</v>
      </c>
      <c r="H92" s="78"/>
      <c r="I92" s="79"/>
      <c r="J92" s="39">
        <f t="shared" si="69"/>
        <v>2441.6666666666665</v>
      </c>
      <c r="K92" s="49">
        <f t="shared" si="70"/>
        <v>62.915286960589583</v>
      </c>
      <c r="L92" s="49">
        <f t="shared" si="71"/>
        <v>2.5767353021401882</v>
      </c>
      <c r="M92" s="50">
        <f t="shared" si="72"/>
        <v>2441.6666666666665</v>
      </c>
      <c r="N92" s="50">
        <f t="shared" si="73"/>
        <v>2441.6666666666665</v>
      </c>
      <c r="O92" s="50">
        <f t="shared" si="74"/>
        <v>2441.67</v>
      </c>
      <c r="P92" s="50">
        <f t="shared" si="75"/>
        <v>2441.67</v>
      </c>
      <c r="Q92" s="43"/>
      <c r="R92" s="29"/>
      <c r="S92" s="29"/>
      <c r="T92" s="29"/>
    </row>
    <row r="93" spans="1:20" s="51" customFormat="1" ht="21.75" customHeight="1" x14ac:dyDescent="0.2">
      <c r="A93" s="45">
        <v>85</v>
      </c>
      <c r="B93" s="46" t="s">
        <v>51</v>
      </c>
      <c r="C93" s="47" t="s">
        <v>103</v>
      </c>
      <c r="D93" s="48">
        <v>1</v>
      </c>
      <c r="E93" s="24">
        <v>237.5</v>
      </c>
      <c r="F93" s="28">
        <v>245</v>
      </c>
      <c r="G93" s="24">
        <v>250</v>
      </c>
      <c r="H93" s="78"/>
      <c r="I93" s="79"/>
      <c r="J93" s="39">
        <f t="shared" si="69"/>
        <v>244.16666666666666</v>
      </c>
      <c r="K93" s="49">
        <f t="shared" si="70"/>
        <v>6.2915286960589576</v>
      </c>
      <c r="L93" s="49">
        <f t="shared" si="71"/>
        <v>2.5767353021401878</v>
      </c>
      <c r="M93" s="50">
        <f t="shared" si="72"/>
        <v>244.16666666666666</v>
      </c>
      <c r="N93" s="50">
        <f t="shared" si="73"/>
        <v>244.16666666666666</v>
      </c>
      <c r="O93" s="50">
        <f t="shared" si="74"/>
        <v>244.17</v>
      </c>
      <c r="P93" s="50">
        <f t="shared" si="75"/>
        <v>244.17</v>
      </c>
      <c r="Q93" s="43"/>
      <c r="R93" s="29"/>
      <c r="S93" s="29"/>
      <c r="T93" s="29"/>
    </row>
    <row r="94" spans="1:20" s="51" customFormat="1" ht="19.5" customHeight="1" x14ac:dyDescent="0.2">
      <c r="A94" s="45">
        <v>86</v>
      </c>
      <c r="B94" s="46" t="s">
        <v>52</v>
      </c>
      <c r="C94" s="47" t="s">
        <v>103</v>
      </c>
      <c r="D94" s="48">
        <v>1</v>
      </c>
      <c r="E94" s="24">
        <v>1425</v>
      </c>
      <c r="F94" s="28">
        <v>1470</v>
      </c>
      <c r="G94" s="24">
        <v>1500</v>
      </c>
      <c r="H94" s="78"/>
      <c r="I94" s="79"/>
      <c r="J94" s="39">
        <f t="shared" si="69"/>
        <v>1465</v>
      </c>
      <c r="K94" s="49">
        <f t="shared" si="70"/>
        <v>37.749172176353746</v>
      </c>
      <c r="L94" s="49">
        <f t="shared" si="71"/>
        <v>2.5767353021401873</v>
      </c>
      <c r="M94" s="50">
        <f t="shared" si="72"/>
        <v>1465</v>
      </c>
      <c r="N94" s="50">
        <f t="shared" si="73"/>
        <v>1465</v>
      </c>
      <c r="O94" s="50">
        <f t="shared" si="74"/>
        <v>1465</v>
      </c>
      <c r="P94" s="50">
        <f t="shared" si="75"/>
        <v>1465</v>
      </c>
      <c r="Q94" s="43"/>
      <c r="R94" s="29"/>
      <c r="S94" s="29"/>
      <c r="T94" s="29"/>
    </row>
    <row r="95" spans="1:20" s="51" customFormat="1" ht="21" customHeight="1" x14ac:dyDescent="0.2">
      <c r="A95" s="45">
        <v>87</v>
      </c>
      <c r="B95" s="46" t="s">
        <v>53</v>
      </c>
      <c r="C95" s="47" t="s">
        <v>103</v>
      </c>
      <c r="D95" s="48">
        <v>1</v>
      </c>
      <c r="E95" s="24">
        <v>1425</v>
      </c>
      <c r="F95" s="28">
        <v>1470</v>
      </c>
      <c r="G95" s="24">
        <v>1500</v>
      </c>
      <c r="H95" s="78"/>
      <c r="I95" s="79"/>
      <c r="J95" s="39">
        <f t="shared" si="69"/>
        <v>1465</v>
      </c>
      <c r="K95" s="49">
        <f t="shared" si="70"/>
        <v>37.749172176353746</v>
      </c>
      <c r="L95" s="49">
        <f t="shared" si="71"/>
        <v>2.5767353021401873</v>
      </c>
      <c r="M95" s="50">
        <f t="shared" si="72"/>
        <v>1465</v>
      </c>
      <c r="N95" s="50">
        <f t="shared" si="73"/>
        <v>1465</v>
      </c>
      <c r="O95" s="50">
        <f t="shared" si="74"/>
        <v>1465</v>
      </c>
      <c r="P95" s="50">
        <f t="shared" si="75"/>
        <v>1465</v>
      </c>
      <c r="Q95" s="43"/>
      <c r="R95" s="29"/>
      <c r="S95" s="29"/>
      <c r="T95" s="29"/>
    </row>
    <row r="96" spans="1:20" s="51" customFormat="1" ht="22.5" customHeight="1" x14ac:dyDescent="0.2">
      <c r="A96" s="45">
        <v>88</v>
      </c>
      <c r="B96" s="46" t="s">
        <v>53</v>
      </c>
      <c r="C96" s="47" t="s">
        <v>103</v>
      </c>
      <c r="D96" s="48">
        <v>1</v>
      </c>
      <c r="E96" s="24">
        <v>1425</v>
      </c>
      <c r="F96" s="28">
        <v>1470</v>
      </c>
      <c r="G96" s="24">
        <v>1500</v>
      </c>
      <c r="H96" s="78"/>
      <c r="I96" s="79"/>
      <c r="J96" s="39">
        <f t="shared" si="69"/>
        <v>1465</v>
      </c>
      <c r="K96" s="49">
        <f t="shared" si="70"/>
        <v>37.749172176353746</v>
      </c>
      <c r="L96" s="49">
        <f t="shared" si="71"/>
        <v>2.5767353021401873</v>
      </c>
      <c r="M96" s="50">
        <f t="shared" si="72"/>
        <v>1465</v>
      </c>
      <c r="N96" s="50">
        <f t="shared" si="73"/>
        <v>1465</v>
      </c>
      <c r="O96" s="50">
        <f t="shared" si="74"/>
        <v>1465</v>
      </c>
      <c r="P96" s="50">
        <f t="shared" si="75"/>
        <v>1465</v>
      </c>
      <c r="Q96" s="43"/>
      <c r="R96" s="29"/>
      <c r="S96" s="29"/>
      <c r="T96" s="29"/>
    </row>
    <row r="97" spans="1:20" s="51" customFormat="1" ht="25.5" customHeight="1" x14ac:dyDescent="0.2">
      <c r="A97" s="45">
        <v>89</v>
      </c>
      <c r="B97" s="46" t="s">
        <v>53</v>
      </c>
      <c r="C97" s="47" t="s">
        <v>103</v>
      </c>
      <c r="D97" s="48">
        <v>1</v>
      </c>
      <c r="E97" s="24">
        <v>1425</v>
      </c>
      <c r="F97" s="28">
        <v>1470</v>
      </c>
      <c r="G97" s="24">
        <v>1500</v>
      </c>
      <c r="H97" s="78"/>
      <c r="I97" s="79"/>
      <c r="J97" s="39">
        <f t="shared" si="69"/>
        <v>1465</v>
      </c>
      <c r="K97" s="49">
        <f t="shared" si="70"/>
        <v>37.749172176353746</v>
      </c>
      <c r="L97" s="49">
        <f t="shared" si="71"/>
        <v>2.5767353021401873</v>
      </c>
      <c r="M97" s="50">
        <f t="shared" si="72"/>
        <v>1465</v>
      </c>
      <c r="N97" s="50">
        <f t="shared" si="73"/>
        <v>1465</v>
      </c>
      <c r="O97" s="50">
        <f t="shared" si="74"/>
        <v>1465</v>
      </c>
      <c r="P97" s="50">
        <f t="shared" si="75"/>
        <v>1465</v>
      </c>
      <c r="Q97" s="43"/>
      <c r="R97" s="29"/>
      <c r="S97" s="29"/>
      <c r="T97" s="29"/>
    </row>
    <row r="98" spans="1:20" s="51" customFormat="1" ht="20.25" customHeight="1" x14ac:dyDescent="0.2">
      <c r="A98" s="45">
        <v>90</v>
      </c>
      <c r="B98" s="46" t="s">
        <v>53</v>
      </c>
      <c r="C98" s="47" t="s">
        <v>103</v>
      </c>
      <c r="D98" s="48">
        <v>1</v>
      </c>
      <c r="E98" s="24">
        <v>1425</v>
      </c>
      <c r="F98" s="28">
        <v>1470</v>
      </c>
      <c r="G98" s="24">
        <v>1500</v>
      </c>
      <c r="H98" s="78"/>
      <c r="I98" s="79"/>
      <c r="J98" s="39">
        <f t="shared" si="69"/>
        <v>1465</v>
      </c>
      <c r="K98" s="49">
        <f t="shared" si="70"/>
        <v>37.749172176353746</v>
      </c>
      <c r="L98" s="49">
        <f t="shared" si="71"/>
        <v>2.5767353021401873</v>
      </c>
      <c r="M98" s="50">
        <f t="shared" si="72"/>
        <v>1465</v>
      </c>
      <c r="N98" s="50">
        <f t="shared" si="73"/>
        <v>1465</v>
      </c>
      <c r="O98" s="50">
        <f t="shared" si="74"/>
        <v>1465</v>
      </c>
      <c r="P98" s="50">
        <f t="shared" si="75"/>
        <v>1465</v>
      </c>
      <c r="Q98" s="43"/>
      <c r="R98" s="29"/>
      <c r="S98" s="29"/>
      <c r="T98" s="29"/>
    </row>
    <row r="99" spans="1:20" s="51" customFormat="1" ht="30" customHeight="1" x14ac:dyDescent="0.2">
      <c r="A99" s="45">
        <v>91</v>
      </c>
      <c r="B99" s="46" t="s">
        <v>53</v>
      </c>
      <c r="C99" s="47" t="s">
        <v>103</v>
      </c>
      <c r="D99" s="48">
        <v>1</v>
      </c>
      <c r="E99" s="24">
        <v>1425</v>
      </c>
      <c r="F99" s="28">
        <v>1470</v>
      </c>
      <c r="G99" s="24">
        <v>1500</v>
      </c>
      <c r="H99" s="78"/>
      <c r="I99" s="79"/>
      <c r="J99" s="39">
        <f t="shared" si="69"/>
        <v>1465</v>
      </c>
      <c r="K99" s="49">
        <f t="shared" si="70"/>
        <v>37.749172176353746</v>
      </c>
      <c r="L99" s="49">
        <f t="shared" si="71"/>
        <v>2.5767353021401873</v>
      </c>
      <c r="M99" s="50">
        <f t="shared" si="72"/>
        <v>1465</v>
      </c>
      <c r="N99" s="50">
        <f t="shared" si="73"/>
        <v>1465</v>
      </c>
      <c r="O99" s="50">
        <f t="shared" si="74"/>
        <v>1465</v>
      </c>
      <c r="P99" s="50">
        <f t="shared" si="75"/>
        <v>1465</v>
      </c>
      <c r="Q99" s="43"/>
      <c r="R99" s="29"/>
      <c r="S99" s="29"/>
      <c r="T99" s="29"/>
    </row>
    <row r="100" spans="1:20" s="51" customFormat="1" ht="23.25" customHeight="1" x14ac:dyDescent="0.2">
      <c r="A100" s="45">
        <v>92</v>
      </c>
      <c r="B100" s="46" t="s">
        <v>54</v>
      </c>
      <c r="C100" s="47" t="s">
        <v>103</v>
      </c>
      <c r="D100" s="48">
        <v>1</v>
      </c>
      <c r="E100" s="24">
        <v>475</v>
      </c>
      <c r="F100" s="28">
        <v>490</v>
      </c>
      <c r="G100" s="24">
        <v>500</v>
      </c>
      <c r="H100" s="78"/>
      <c r="I100" s="79"/>
      <c r="J100" s="39">
        <f t="shared" si="69"/>
        <v>488.33333333333331</v>
      </c>
      <c r="K100" s="49">
        <f t="shared" si="70"/>
        <v>12.583057392117915</v>
      </c>
      <c r="L100" s="49">
        <f t="shared" si="71"/>
        <v>2.5767353021401878</v>
      </c>
      <c r="M100" s="50">
        <f t="shared" si="72"/>
        <v>488.33333333333331</v>
      </c>
      <c r="N100" s="50">
        <f t="shared" si="73"/>
        <v>488.33333333333331</v>
      </c>
      <c r="O100" s="50">
        <f t="shared" si="74"/>
        <v>488.33</v>
      </c>
      <c r="P100" s="50">
        <f t="shared" si="75"/>
        <v>488.33</v>
      </c>
      <c r="Q100" s="43"/>
      <c r="R100" s="29"/>
      <c r="S100" s="29"/>
      <c r="T100" s="29"/>
    </row>
    <row r="101" spans="1:20" s="51" customFormat="1" ht="20.25" customHeight="1" x14ac:dyDescent="0.2">
      <c r="A101" s="45">
        <v>93</v>
      </c>
      <c r="B101" s="46" t="s">
        <v>55</v>
      </c>
      <c r="C101" s="47" t="s">
        <v>103</v>
      </c>
      <c r="D101" s="48">
        <v>1</v>
      </c>
      <c r="E101" s="24">
        <v>475</v>
      </c>
      <c r="F101" s="28">
        <v>490</v>
      </c>
      <c r="G101" s="24">
        <v>500</v>
      </c>
      <c r="H101" s="78"/>
      <c r="I101" s="79"/>
      <c r="J101" s="39">
        <f t="shared" si="69"/>
        <v>488.33333333333331</v>
      </c>
      <c r="K101" s="49">
        <f t="shared" si="70"/>
        <v>12.583057392117915</v>
      </c>
      <c r="L101" s="49">
        <f t="shared" si="71"/>
        <v>2.5767353021401878</v>
      </c>
      <c r="M101" s="50">
        <f t="shared" si="72"/>
        <v>488.33333333333331</v>
      </c>
      <c r="N101" s="50">
        <f t="shared" si="73"/>
        <v>488.33333333333331</v>
      </c>
      <c r="O101" s="50">
        <f t="shared" si="74"/>
        <v>488.33</v>
      </c>
      <c r="P101" s="50">
        <f t="shared" si="75"/>
        <v>488.33</v>
      </c>
      <c r="Q101" s="43"/>
      <c r="R101" s="29"/>
      <c r="S101" s="29"/>
      <c r="T101" s="29"/>
    </row>
    <row r="102" spans="1:20" s="51" customFormat="1" ht="19.5" customHeight="1" x14ac:dyDescent="0.2">
      <c r="A102" s="45">
        <v>94</v>
      </c>
      <c r="B102" s="46" t="s">
        <v>55</v>
      </c>
      <c r="C102" s="47" t="s">
        <v>103</v>
      </c>
      <c r="D102" s="48">
        <v>1</v>
      </c>
      <c r="E102" s="24">
        <v>475</v>
      </c>
      <c r="F102" s="28">
        <v>490</v>
      </c>
      <c r="G102" s="24">
        <v>500</v>
      </c>
      <c r="H102" s="78"/>
      <c r="I102" s="79"/>
      <c r="J102" s="39">
        <f t="shared" si="69"/>
        <v>488.33333333333331</v>
      </c>
      <c r="K102" s="49">
        <f t="shared" si="70"/>
        <v>12.583057392117915</v>
      </c>
      <c r="L102" s="49">
        <f t="shared" si="71"/>
        <v>2.5767353021401878</v>
      </c>
      <c r="M102" s="50">
        <f t="shared" si="72"/>
        <v>488.33333333333331</v>
      </c>
      <c r="N102" s="50">
        <f t="shared" si="73"/>
        <v>488.33333333333331</v>
      </c>
      <c r="O102" s="50">
        <f t="shared" si="74"/>
        <v>488.33</v>
      </c>
      <c r="P102" s="50">
        <f t="shared" si="75"/>
        <v>488.33</v>
      </c>
      <c r="Q102" s="43"/>
      <c r="R102" s="29"/>
      <c r="S102" s="29"/>
      <c r="T102" s="29"/>
    </row>
    <row r="103" spans="1:20" s="51" customFormat="1" ht="21.75" customHeight="1" x14ac:dyDescent="0.2">
      <c r="A103" s="45">
        <v>95</v>
      </c>
      <c r="B103" s="46" t="s">
        <v>56</v>
      </c>
      <c r="C103" s="47" t="s">
        <v>103</v>
      </c>
      <c r="D103" s="48">
        <v>1</v>
      </c>
      <c r="E103" s="24">
        <v>950</v>
      </c>
      <c r="F103" s="28">
        <v>980</v>
      </c>
      <c r="G103" s="24">
        <v>1000</v>
      </c>
      <c r="H103" s="78"/>
      <c r="I103" s="79"/>
      <c r="J103" s="39">
        <f t="shared" si="69"/>
        <v>976.66666666666663</v>
      </c>
      <c r="K103" s="49">
        <f t="shared" si="70"/>
        <v>25.16611478423583</v>
      </c>
      <c r="L103" s="49">
        <f t="shared" si="71"/>
        <v>2.5767353021401878</v>
      </c>
      <c r="M103" s="50">
        <f t="shared" si="72"/>
        <v>976.66666666666663</v>
      </c>
      <c r="N103" s="50">
        <f t="shared" si="73"/>
        <v>976.66666666666663</v>
      </c>
      <c r="O103" s="50">
        <f t="shared" si="74"/>
        <v>976.67</v>
      </c>
      <c r="P103" s="50">
        <f t="shared" si="75"/>
        <v>976.67</v>
      </c>
      <c r="Q103" s="43"/>
      <c r="R103" s="29"/>
      <c r="S103" s="29"/>
      <c r="T103" s="29"/>
    </row>
    <row r="104" spans="1:20" s="51" customFormat="1" ht="21" customHeight="1" x14ac:dyDescent="0.2">
      <c r="A104" s="45">
        <v>96</v>
      </c>
      <c r="B104" s="46" t="s">
        <v>57</v>
      </c>
      <c r="C104" s="47" t="s">
        <v>103</v>
      </c>
      <c r="D104" s="48">
        <v>1</v>
      </c>
      <c r="E104" s="24">
        <v>3325</v>
      </c>
      <c r="F104" s="28">
        <v>3430</v>
      </c>
      <c r="G104" s="24">
        <v>3500</v>
      </c>
      <c r="H104" s="78"/>
      <c r="I104" s="79"/>
      <c r="J104" s="39">
        <f t="shared" si="69"/>
        <v>3418.3333333333335</v>
      </c>
      <c r="K104" s="49">
        <f t="shared" si="70"/>
        <v>88.081401744825413</v>
      </c>
      <c r="L104" s="49">
        <f t="shared" si="71"/>
        <v>2.5767353021401878</v>
      </c>
      <c r="M104" s="50">
        <f t="shared" si="72"/>
        <v>3418.333333333333</v>
      </c>
      <c r="N104" s="50">
        <f t="shared" si="73"/>
        <v>3418.333333333333</v>
      </c>
      <c r="O104" s="50">
        <f t="shared" si="74"/>
        <v>3418.33</v>
      </c>
      <c r="P104" s="50">
        <f t="shared" si="75"/>
        <v>3418.33</v>
      </c>
      <c r="Q104" s="43"/>
      <c r="R104" s="29"/>
      <c r="S104" s="29"/>
      <c r="T104" s="29"/>
    </row>
    <row r="105" spans="1:20" s="51" customFormat="1" ht="17.25" customHeight="1" x14ac:dyDescent="0.2">
      <c r="A105" s="45">
        <v>97</v>
      </c>
      <c r="B105" s="46" t="s">
        <v>58</v>
      </c>
      <c r="C105" s="47" t="s">
        <v>103</v>
      </c>
      <c r="D105" s="48">
        <v>1</v>
      </c>
      <c r="E105" s="24">
        <v>475</v>
      </c>
      <c r="F105" s="28">
        <v>490</v>
      </c>
      <c r="G105" s="24">
        <v>500</v>
      </c>
      <c r="H105" s="78"/>
      <c r="I105" s="79"/>
      <c r="J105" s="39">
        <f t="shared" si="69"/>
        <v>488.33333333333331</v>
      </c>
      <c r="K105" s="49">
        <f t="shared" si="70"/>
        <v>12.583057392117915</v>
      </c>
      <c r="L105" s="49">
        <f t="shared" si="71"/>
        <v>2.5767353021401878</v>
      </c>
      <c r="M105" s="50">
        <f t="shared" si="72"/>
        <v>488.33333333333331</v>
      </c>
      <c r="N105" s="50">
        <f t="shared" si="73"/>
        <v>488.33333333333331</v>
      </c>
      <c r="O105" s="50">
        <f t="shared" si="74"/>
        <v>488.33</v>
      </c>
      <c r="P105" s="50">
        <f t="shared" si="75"/>
        <v>488.33</v>
      </c>
      <c r="Q105" s="43"/>
      <c r="R105" s="29"/>
      <c r="S105" s="29"/>
      <c r="T105" s="29"/>
    </row>
    <row r="106" spans="1:20" s="51" customFormat="1" ht="15" customHeight="1" x14ac:dyDescent="0.2">
      <c r="A106" s="45">
        <v>98</v>
      </c>
      <c r="B106" s="46" t="s">
        <v>58</v>
      </c>
      <c r="C106" s="47" t="s">
        <v>103</v>
      </c>
      <c r="D106" s="48">
        <v>1</v>
      </c>
      <c r="E106" s="24">
        <v>475</v>
      </c>
      <c r="F106" s="28">
        <v>490</v>
      </c>
      <c r="G106" s="24">
        <v>500</v>
      </c>
      <c r="H106" s="78"/>
      <c r="I106" s="79"/>
      <c r="J106" s="39">
        <f t="shared" si="69"/>
        <v>488.33333333333331</v>
      </c>
      <c r="K106" s="49">
        <f t="shared" si="70"/>
        <v>12.583057392117915</v>
      </c>
      <c r="L106" s="49">
        <f t="shared" si="71"/>
        <v>2.5767353021401878</v>
      </c>
      <c r="M106" s="50">
        <f t="shared" si="72"/>
        <v>488.33333333333331</v>
      </c>
      <c r="N106" s="50">
        <f t="shared" si="73"/>
        <v>488.33333333333331</v>
      </c>
      <c r="O106" s="50">
        <f t="shared" si="74"/>
        <v>488.33</v>
      </c>
      <c r="P106" s="50">
        <f t="shared" si="75"/>
        <v>488.33</v>
      </c>
      <c r="Q106" s="43"/>
      <c r="R106" s="29"/>
      <c r="S106" s="29"/>
      <c r="T106" s="29"/>
    </row>
    <row r="107" spans="1:20" s="51" customFormat="1" ht="19.5" customHeight="1" x14ac:dyDescent="0.2">
      <c r="A107" s="45">
        <v>99</v>
      </c>
      <c r="B107" s="46" t="s">
        <v>58</v>
      </c>
      <c r="C107" s="47" t="s">
        <v>103</v>
      </c>
      <c r="D107" s="48">
        <v>1</v>
      </c>
      <c r="E107" s="24">
        <v>475</v>
      </c>
      <c r="F107" s="28">
        <v>490</v>
      </c>
      <c r="G107" s="24">
        <v>500</v>
      </c>
      <c r="H107" s="78"/>
      <c r="I107" s="79"/>
      <c r="J107" s="39">
        <f t="shared" si="69"/>
        <v>488.33333333333331</v>
      </c>
      <c r="K107" s="49">
        <f t="shared" si="70"/>
        <v>12.583057392117915</v>
      </c>
      <c r="L107" s="49">
        <f t="shared" si="71"/>
        <v>2.5767353021401878</v>
      </c>
      <c r="M107" s="50">
        <f t="shared" si="72"/>
        <v>488.33333333333331</v>
      </c>
      <c r="N107" s="50">
        <f t="shared" si="73"/>
        <v>488.33333333333331</v>
      </c>
      <c r="O107" s="50">
        <f t="shared" si="74"/>
        <v>488.33</v>
      </c>
      <c r="P107" s="50">
        <f t="shared" si="75"/>
        <v>488.33</v>
      </c>
      <c r="Q107" s="43"/>
      <c r="R107" s="29"/>
      <c r="S107" s="29"/>
      <c r="T107" s="29"/>
    </row>
    <row r="108" spans="1:20" s="51" customFormat="1" ht="21.75" customHeight="1" x14ac:dyDescent="0.2">
      <c r="A108" s="45">
        <v>100</v>
      </c>
      <c r="B108" s="46" t="s">
        <v>58</v>
      </c>
      <c r="C108" s="47" t="s">
        <v>103</v>
      </c>
      <c r="D108" s="48">
        <v>1</v>
      </c>
      <c r="E108" s="24">
        <v>475</v>
      </c>
      <c r="F108" s="28">
        <v>490</v>
      </c>
      <c r="G108" s="24">
        <v>500</v>
      </c>
      <c r="H108" s="78"/>
      <c r="I108" s="79"/>
      <c r="J108" s="39">
        <f t="shared" si="69"/>
        <v>488.33333333333331</v>
      </c>
      <c r="K108" s="49">
        <f t="shared" si="70"/>
        <v>12.583057392117915</v>
      </c>
      <c r="L108" s="49">
        <f t="shared" si="71"/>
        <v>2.5767353021401878</v>
      </c>
      <c r="M108" s="50">
        <f t="shared" si="72"/>
        <v>488.33333333333331</v>
      </c>
      <c r="N108" s="50">
        <f t="shared" si="73"/>
        <v>488.33333333333331</v>
      </c>
      <c r="O108" s="50">
        <f t="shared" si="74"/>
        <v>488.33</v>
      </c>
      <c r="P108" s="50">
        <f t="shared" si="75"/>
        <v>488.33</v>
      </c>
      <c r="Q108" s="43"/>
      <c r="R108" s="29"/>
      <c r="S108" s="29"/>
      <c r="T108" s="29"/>
    </row>
    <row r="109" spans="1:20" s="51" customFormat="1" ht="22.5" customHeight="1" x14ac:dyDescent="0.2">
      <c r="A109" s="45">
        <v>101</v>
      </c>
      <c r="B109" s="46" t="s">
        <v>58</v>
      </c>
      <c r="C109" s="47" t="s">
        <v>103</v>
      </c>
      <c r="D109" s="48">
        <v>1</v>
      </c>
      <c r="E109" s="24">
        <v>475</v>
      </c>
      <c r="F109" s="28">
        <v>490</v>
      </c>
      <c r="G109" s="24">
        <v>500</v>
      </c>
      <c r="H109" s="78"/>
      <c r="I109" s="79"/>
      <c r="J109" s="39">
        <f t="shared" si="69"/>
        <v>488.33333333333331</v>
      </c>
      <c r="K109" s="49">
        <f t="shared" si="70"/>
        <v>12.583057392117915</v>
      </c>
      <c r="L109" s="49">
        <f t="shared" si="71"/>
        <v>2.5767353021401878</v>
      </c>
      <c r="M109" s="50">
        <f t="shared" si="72"/>
        <v>488.33333333333331</v>
      </c>
      <c r="N109" s="50">
        <f t="shared" si="73"/>
        <v>488.33333333333331</v>
      </c>
      <c r="O109" s="50">
        <f t="shared" si="74"/>
        <v>488.33</v>
      </c>
      <c r="P109" s="50">
        <f t="shared" si="75"/>
        <v>488.33</v>
      </c>
      <c r="Q109" s="43"/>
      <c r="R109" s="29"/>
      <c r="S109" s="29"/>
      <c r="T109" s="29"/>
    </row>
    <row r="110" spans="1:20" s="51" customFormat="1" ht="19.5" customHeight="1" x14ac:dyDescent="0.2">
      <c r="A110" s="45">
        <v>102</v>
      </c>
      <c r="B110" s="46" t="s">
        <v>59</v>
      </c>
      <c r="C110" s="47" t="s">
        <v>103</v>
      </c>
      <c r="D110" s="48">
        <v>1</v>
      </c>
      <c r="E110" s="24">
        <v>475</v>
      </c>
      <c r="F110" s="28">
        <v>490</v>
      </c>
      <c r="G110" s="24">
        <v>500</v>
      </c>
      <c r="H110" s="78"/>
      <c r="I110" s="79"/>
      <c r="J110" s="39">
        <f t="shared" si="69"/>
        <v>488.33333333333331</v>
      </c>
      <c r="K110" s="49">
        <f t="shared" si="70"/>
        <v>12.583057392117915</v>
      </c>
      <c r="L110" s="49">
        <f t="shared" si="71"/>
        <v>2.5767353021401878</v>
      </c>
      <c r="M110" s="50">
        <f t="shared" si="72"/>
        <v>488.33333333333331</v>
      </c>
      <c r="N110" s="50">
        <f t="shared" si="73"/>
        <v>488.33333333333331</v>
      </c>
      <c r="O110" s="50">
        <f t="shared" si="74"/>
        <v>488.33</v>
      </c>
      <c r="P110" s="50">
        <f t="shared" si="75"/>
        <v>488.33</v>
      </c>
      <c r="Q110" s="43"/>
      <c r="R110" s="29"/>
      <c r="S110" s="29"/>
      <c r="T110" s="29"/>
    </row>
    <row r="111" spans="1:20" s="51" customFormat="1" ht="21.75" customHeight="1" x14ac:dyDescent="0.2">
      <c r="A111" s="45">
        <v>103</v>
      </c>
      <c r="B111" s="46" t="s">
        <v>59</v>
      </c>
      <c r="C111" s="47" t="s">
        <v>103</v>
      </c>
      <c r="D111" s="48">
        <v>1</v>
      </c>
      <c r="E111" s="24">
        <v>475</v>
      </c>
      <c r="F111" s="28">
        <v>490</v>
      </c>
      <c r="G111" s="24">
        <v>500</v>
      </c>
      <c r="H111" s="78"/>
      <c r="I111" s="79"/>
      <c r="J111" s="39">
        <f t="shared" si="69"/>
        <v>488.33333333333331</v>
      </c>
      <c r="K111" s="49">
        <f t="shared" si="70"/>
        <v>12.583057392117915</v>
      </c>
      <c r="L111" s="49">
        <f t="shared" si="71"/>
        <v>2.5767353021401878</v>
      </c>
      <c r="M111" s="50">
        <f t="shared" si="72"/>
        <v>488.33333333333331</v>
      </c>
      <c r="N111" s="50">
        <f t="shared" si="73"/>
        <v>488.33333333333331</v>
      </c>
      <c r="O111" s="50">
        <f t="shared" si="74"/>
        <v>488.33</v>
      </c>
      <c r="P111" s="50">
        <f t="shared" si="75"/>
        <v>488.33</v>
      </c>
      <c r="Q111" s="43"/>
      <c r="R111" s="29"/>
      <c r="S111" s="29"/>
      <c r="T111" s="29"/>
    </row>
    <row r="112" spans="1:20" s="51" customFormat="1" ht="30" customHeight="1" x14ac:dyDescent="0.2">
      <c r="A112" s="45">
        <v>104</v>
      </c>
      <c r="B112" s="46" t="s">
        <v>60</v>
      </c>
      <c r="C112" s="47" t="s">
        <v>103</v>
      </c>
      <c r="D112" s="48">
        <v>1</v>
      </c>
      <c r="E112" s="24">
        <v>950</v>
      </c>
      <c r="F112" s="28">
        <v>980</v>
      </c>
      <c r="G112" s="24">
        <v>1000</v>
      </c>
      <c r="H112" s="78"/>
      <c r="I112" s="79"/>
      <c r="J112" s="39">
        <f t="shared" si="69"/>
        <v>976.66666666666663</v>
      </c>
      <c r="K112" s="49">
        <f t="shared" si="70"/>
        <v>25.16611478423583</v>
      </c>
      <c r="L112" s="49">
        <f t="shared" si="71"/>
        <v>2.5767353021401878</v>
      </c>
      <c r="M112" s="50">
        <f t="shared" si="72"/>
        <v>976.66666666666663</v>
      </c>
      <c r="N112" s="50">
        <f t="shared" si="73"/>
        <v>976.66666666666663</v>
      </c>
      <c r="O112" s="50">
        <f t="shared" si="74"/>
        <v>976.67</v>
      </c>
      <c r="P112" s="50">
        <f t="shared" si="75"/>
        <v>976.67</v>
      </c>
      <c r="Q112" s="43"/>
      <c r="R112" s="29"/>
      <c r="S112" s="29"/>
      <c r="T112" s="29"/>
    </row>
    <row r="113" spans="1:20" s="51" customFormat="1" ht="30" customHeight="1" x14ac:dyDescent="0.2">
      <c r="A113" s="45">
        <v>105</v>
      </c>
      <c r="B113" s="46" t="s">
        <v>60</v>
      </c>
      <c r="C113" s="47" t="s">
        <v>103</v>
      </c>
      <c r="D113" s="48">
        <v>1</v>
      </c>
      <c r="E113" s="24">
        <v>950</v>
      </c>
      <c r="F113" s="28">
        <v>980</v>
      </c>
      <c r="G113" s="24">
        <v>1000</v>
      </c>
      <c r="H113" s="78"/>
      <c r="I113" s="79"/>
      <c r="J113" s="39">
        <f t="shared" si="69"/>
        <v>976.66666666666663</v>
      </c>
      <c r="K113" s="49">
        <f t="shared" si="70"/>
        <v>25.16611478423583</v>
      </c>
      <c r="L113" s="49">
        <f t="shared" si="71"/>
        <v>2.5767353021401878</v>
      </c>
      <c r="M113" s="50">
        <f t="shared" si="72"/>
        <v>976.66666666666663</v>
      </c>
      <c r="N113" s="50">
        <f t="shared" si="73"/>
        <v>976.66666666666663</v>
      </c>
      <c r="O113" s="50">
        <f t="shared" si="74"/>
        <v>976.67</v>
      </c>
      <c r="P113" s="50">
        <f t="shared" si="75"/>
        <v>976.67</v>
      </c>
      <c r="Q113" s="43"/>
      <c r="R113" s="29"/>
      <c r="S113" s="29"/>
      <c r="T113" s="29"/>
    </row>
    <row r="114" spans="1:20" s="51" customFormat="1" ht="20.25" customHeight="1" x14ac:dyDescent="0.2">
      <c r="A114" s="45">
        <v>106</v>
      </c>
      <c r="B114" s="46" t="s">
        <v>61</v>
      </c>
      <c r="C114" s="47" t="s">
        <v>103</v>
      </c>
      <c r="D114" s="48">
        <v>1</v>
      </c>
      <c r="E114" s="24">
        <v>950</v>
      </c>
      <c r="F114" s="28">
        <v>980</v>
      </c>
      <c r="G114" s="24">
        <v>1000</v>
      </c>
      <c r="H114" s="78"/>
      <c r="I114" s="79"/>
      <c r="J114" s="39">
        <f t="shared" si="69"/>
        <v>976.66666666666663</v>
      </c>
      <c r="K114" s="49">
        <f t="shared" si="70"/>
        <v>25.16611478423583</v>
      </c>
      <c r="L114" s="49">
        <f t="shared" si="71"/>
        <v>2.5767353021401878</v>
      </c>
      <c r="M114" s="50">
        <f t="shared" si="72"/>
        <v>976.66666666666663</v>
      </c>
      <c r="N114" s="50">
        <f t="shared" si="73"/>
        <v>976.66666666666663</v>
      </c>
      <c r="O114" s="50">
        <f t="shared" si="74"/>
        <v>976.67</v>
      </c>
      <c r="P114" s="50">
        <f t="shared" si="75"/>
        <v>976.67</v>
      </c>
      <c r="Q114" s="43"/>
      <c r="R114" s="29"/>
      <c r="S114" s="29"/>
      <c r="T114" s="29"/>
    </row>
    <row r="115" spans="1:20" s="51" customFormat="1" ht="20.25" customHeight="1" x14ac:dyDescent="0.2">
      <c r="A115" s="45">
        <v>107</v>
      </c>
      <c r="B115" s="46" t="s">
        <v>61</v>
      </c>
      <c r="C115" s="47" t="s">
        <v>103</v>
      </c>
      <c r="D115" s="48">
        <v>1</v>
      </c>
      <c r="E115" s="24">
        <v>950</v>
      </c>
      <c r="F115" s="28">
        <v>980</v>
      </c>
      <c r="G115" s="24">
        <v>1000</v>
      </c>
      <c r="H115" s="78"/>
      <c r="I115" s="79"/>
      <c r="J115" s="39">
        <f t="shared" si="69"/>
        <v>976.66666666666663</v>
      </c>
      <c r="K115" s="49">
        <f t="shared" si="70"/>
        <v>25.16611478423583</v>
      </c>
      <c r="L115" s="49">
        <f t="shared" si="71"/>
        <v>2.5767353021401878</v>
      </c>
      <c r="M115" s="50">
        <f t="shared" si="72"/>
        <v>976.66666666666663</v>
      </c>
      <c r="N115" s="50">
        <f t="shared" si="73"/>
        <v>976.66666666666663</v>
      </c>
      <c r="O115" s="50">
        <f t="shared" si="74"/>
        <v>976.67</v>
      </c>
      <c r="P115" s="50">
        <f t="shared" si="75"/>
        <v>976.67</v>
      </c>
      <c r="Q115" s="43"/>
      <c r="R115" s="29"/>
      <c r="S115" s="29"/>
      <c r="T115" s="29"/>
    </row>
    <row r="116" spans="1:20" s="51" customFormat="1" ht="24" customHeight="1" x14ac:dyDescent="0.2">
      <c r="A116" s="45">
        <v>108</v>
      </c>
      <c r="B116" s="46" t="s">
        <v>61</v>
      </c>
      <c r="C116" s="47" t="s">
        <v>103</v>
      </c>
      <c r="D116" s="48">
        <v>1</v>
      </c>
      <c r="E116" s="24">
        <v>950</v>
      </c>
      <c r="F116" s="28">
        <v>980</v>
      </c>
      <c r="G116" s="24">
        <v>1000</v>
      </c>
      <c r="H116" s="78"/>
      <c r="I116" s="79"/>
      <c r="J116" s="39">
        <f t="shared" si="69"/>
        <v>976.66666666666663</v>
      </c>
      <c r="K116" s="49">
        <f t="shared" si="70"/>
        <v>25.16611478423583</v>
      </c>
      <c r="L116" s="49">
        <f t="shared" si="71"/>
        <v>2.5767353021401878</v>
      </c>
      <c r="M116" s="50">
        <f t="shared" si="72"/>
        <v>976.66666666666663</v>
      </c>
      <c r="N116" s="50">
        <f t="shared" si="73"/>
        <v>976.66666666666663</v>
      </c>
      <c r="O116" s="50">
        <f t="shared" si="74"/>
        <v>976.67</v>
      </c>
      <c r="P116" s="50">
        <f t="shared" si="75"/>
        <v>976.67</v>
      </c>
      <c r="Q116" s="43"/>
      <c r="R116" s="29"/>
      <c r="S116" s="29"/>
      <c r="T116" s="29"/>
    </row>
    <row r="117" spans="1:20" s="51" customFormat="1" ht="18" customHeight="1" x14ac:dyDescent="0.2">
      <c r="A117" s="45">
        <v>109</v>
      </c>
      <c r="B117" s="46" t="s">
        <v>61</v>
      </c>
      <c r="C117" s="47" t="s">
        <v>103</v>
      </c>
      <c r="D117" s="48">
        <v>1</v>
      </c>
      <c r="E117" s="24">
        <v>950</v>
      </c>
      <c r="F117" s="28">
        <v>980</v>
      </c>
      <c r="G117" s="24">
        <v>1000</v>
      </c>
      <c r="H117" s="78"/>
      <c r="I117" s="79"/>
      <c r="J117" s="39">
        <f t="shared" si="69"/>
        <v>976.66666666666663</v>
      </c>
      <c r="K117" s="49">
        <f t="shared" si="70"/>
        <v>25.16611478423583</v>
      </c>
      <c r="L117" s="49">
        <f t="shared" si="71"/>
        <v>2.5767353021401878</v>
      </c>
      <c r="M117" s="50">
        <f t="shared" si="72"/>
        <v>976.66666666666663</v>
      </c>
      <c r="N117" s="50">
        <f t="shared" si="73"/>
        <v>976.66666666666663</v>
      </c>
      <c r="O117" s="50">
        <f t="shared" si="74"/>
        <v>976.67</v>
      </c>
      <c r="P117" s="50">
        <f t="shared" si="75"/>
        <v>976.67</v>
      </c>
      <c r="Q117" s="43"/>
      <c r="R117" s="29"/>
      <c r="S117" s="29"/>
      <c r="T117" s="29"/>
    </row>
    <row r="118" spans="1:20" s="51" customFormat="1" ht="13.5" customHeight="1" x14ac:dyDescent="0.2">
      <c r="A118" s="45">
        <v>110</v>
      </c>
      <c r="B118" s="46" t="s">
        <v>62</v>
      </c>
      <c r="C118" s="47" t="s">
        <v>103</v>
      </c>
      <c r="D118" s="48">
        <v>1</v>
      </c>
      <c r="E118" s="24">
        <v>475</v>
      </c>
      <c r="F118" s="28">
        <v>490</v>
      </c>
      <c r="G118" s="24">
        <v>500</v>
      </c>
      <c r="H118" s="78"/>
      <c r="I118" s="79"/>
      <c r="J118" s="39">
        <f t="shared" si="69"/>
        <v>488.33333333333331</v>
      </c>
      <c r="K118" s="49">
        <f t="shared" si="70"/>
        <v>12.583057392117915</v>
      </c>
      <c r="L118" s="49">
        <f t="shared" si="71"/>
        <v>2.5767353021401878</v>
      </c>
      <c r="M118" s="50">
        <f t="shared" si="72"/>
        <v>488.33333333333331</v>
      </c>
      <c r="N118" s="50">
        <f t="shared" si="73"/>
        <v>488.33333333333331</v>
      </c>
      <c r="O118" s="50">
        <f t="shared" si="74"/>
        <v>488.33</v>
      </c>
      <c r="P118" s="50">
        <f t="shared" si="75"/>
        <v>488.33</v>
      </c>
      <c r="Q118" s="43"/>
      <c r="R118" s="29"/>
      <c r="S118" s="29"/>
      <c r="T118" s="29"/>
    </row>
    <row r="119" spans="1:20" s="51" customFormat="1" ht="22.5" customHeight="1" x14ac:dyDescent="0.2">
      <c r="A119" s="45">
        <v>111</v>
      </c>
      <c r="B119" s="46" t="s">
        <v>62</v>
      </c>
      <c r="C119" s="47" t="s">
        <v>103</v>
      </c>
      <c r="D119" s="48">
        <v>1</v>
      </c>
      <c r="E119" s="24">
        <v>475</v>
      </c>
      <c r="F119" s="28">
        <v>490</v>
      </c>
      <c r="G119" s="24">
        <v>500</v>
      </c>
      <c r="H119" s="78"/>
      <c r="I119" s="79"/>
      <c r="J119" s="39">
        <f t="shared" si="69"/>
        <v>488.33333333333331</v>
      </c>
      <c r="K119" s="49">
        <f t="shared" si="70"/>
        <v>12.583057392117915</v>
      </c>
      <c r="L119" s="49">
        <f t="shared" si="71"/>
        <v>2.5767353021401878</v>
      </c>
      <c r="M119" s="50">
        <f t="shared" si="72"/>
        <v>488.33333333333331</v>
      </c>
      <c r="N119" s="50">
        <f t="shared" si="73"/>
        <v>488.33333333333331</v>
      </c>
      <c r="O119" s="50">
        <f t="shared" si="74"/>
        <v>488.33</v>
      </c>
      <c r="P119" s="50">
        <f t="shared" si="75"/>
        <v>488.33</v>
      </c>
      <c r="Q119" s="43"/>
      <c r="R119" s="29"/>
      <c r="S119" s="29"/>
      <c r="T119" s="29"/>
    </row>
    <row r="120" spans="1:20" s="51" customFormat="1" ht="17.25" customHeight="1" x14ac:dyDescent="0.2">
      <c r="A120" s="45">
        <v>112</v>
      </c>
      <c r="B120" s="46" t="s">
        <v>63</v>
      </c>
      <c r="C120" s="47" t="s">
        <v>103</v>
      </c>
      <c r="D120" s="48">
        <v>1</v>
      </c>
      <c r="E120" s="24">
        <v>950</v>
      </c>
      <c r="F120" s="28">
        <v>980</v>
      </c>
      <c r="G120" s="24">
        <v>1000</v>
      </c>
      <c r="H120" s="78"/>
      <c r="I120" s="79"/>
      <c r="J120" s="39">
        <f t="shared" si="69"/>
        <v>976.66666666666663</v>
      </c>
      <c r="K120" s="49">
        <f t="shared" si="70"/>
        <v>25.16611478423583</v>
      </c>
      <c r="L120" s="49">
        <f t="shared" si="71"/>
        <v>2.5767353021401878</v>
      </c>
      <c r="M120" s="50">
        <f t="shared" si="72"/>
        <v>976.66666666666663</v>
      </c>
      <c r="N120" s="50">
        <f t="shared" si="73"/>
        <v>976.66666666666663</v>
      </c>
      <c r="O120" s="50">
        <f t="shared" si="74"/>
        <v>976.67</v>
      </c>
      <c r="P120" s="50">
        <f t="shared" si="75"/>
        <v>976.67</v>
      </c>
      <c r="Q120" s="43"/>
      <c r="R120" s="29"/>
      <c r="S120" s="29"/>
      <c r="T120" s="29"/>
    </row>
    <row r="121" spans="1:20" s="51" customFormat="1" ht="25.5" customHeight="1" x14ac:dyDescent="0.2">
      <c r="A121" s="45">
        <v>113</v>
      </c>
      <c r="B121" s="46" t="s">
        <v>64</v>
      </c>
      <c r="C121" s="47" t="s">
        <v>103</v>
      </c>
      <c r="D121" s="48">
        <v>1</v>
      </c>
      <c r="E121" s="24">
        <v>237.5</v>
      </c>
      <c r="F121" s="28">
        <v>245</v>
      </c>
      <c r="G121" s="24">
        <v>250</v>
      </c>
      <c r="H121" s="78"/>
      <c r="I121" s="79"/>
      <c r="J121" s="39">
        <f t="shared" si="69"/>
        <v>244.16666666666666</v>
      </c>
      <c r="K121" s="49">
        <f t="shared" si="70"/>
        <v>6.2915286960589576</v>
      </c>
      <c r="L121" s="49">
        <f t="shared" si="71"/>
        <v>2.5767353021401878</v>
      </c>
      <c r="M121" s="50">
        <f t="shared" si="72"/>
        <v>244.16666666666666</v>
      </c>
      <c r="N121" s="50">
        <f t="shared" si="73"/>
        <v>244.16666666666666</v>
      </c>
      <c r="O121" s="50">
        <f t="shared" si="74"/>
        <v>244.17</v>
      </c>
      <c r="P121" s="50">
        <f t="shared" si="75"/>
        <v>244.17</v>
      </c>
      <c r="Q121" s="43"/>
      <c r="R121" s="29"/>
      <c r="S121" s="29"/>
      <c r="T121" s="29"/>
    </row>
    <row r="122" spans="1:20" s="51" customFormat="1" ht="23.25" customHeight="1" x14ac:dyDescent="0.2">
      <c r="A122" s="45">
        <v>114</v>
      </c>
      <c r="B122" s="46" t="s">
        <v>65</v>
      </c>
      <c r="C122" s="47" t="s">
        <v>103</v>
      </c>
      <c r="D122" s="48">
        <v>1</v>
      </c>
      <c r="E122" s="24">
        <v>237.5</v>
      </c>
      <c r="F122" s="28">
        <v>245</v>
      </c>
      <c r="G122" s="24">
        <v>250</v>
      </c>
      <c r="H122" s="78"/>
      <c r="I122" s="79"/>
      <c r="J122" s="39">
        <f t="shared" si="69"/>
        <v>244.16666666666666</v>
      </c>
      <c r="K122" s="49">
        <f t="shared" si="70"/>
        <v>6.2915286960589576</v>
      </c>
      <c r="L122" s="49">
        <f t="shared" si="71"/>
        <v>2.5767353021401878</v>
      </c>
      <c r="M122" s="50">
        <f t="shared" si="72"/>
        <v>244.16666666666666</v>
      </c>
      <c r="N122" s="50">
        <f t="shared" si="73"/>
        <v>244.16666666666666</v>
      </c>
      <c r="O122" s="50">
        <f t="shared" si="74"/>
        <v>244.17</v>
      </c>
      <c r="P122" s="50">
        <f t="shared" si="75"/>
        <v>244.17</v>
      </c>
      <c r="Q122" s="43"/>
      <c r="R122" s="29"/>
      <c r="S122" s="29"/>
      <c r="T122" s="29"/>
    </row>
    <row r="123" spans="1:20" s="51" customFormat="1" ht="30" customHeight="1" x14ac:dyDescent="0.2">
      <c r="A123" s="45">
        <v>115</v>
      </c>
      <c r="B123" s="46" t="s">
        <v>65</v>
      </c>
      <c r="C123" s="47" t="s">
        <v>103</v>
      </c>
      <c r="D123" s="48">
        <v>1</v>
      </c>
      <c r="E123" s="24">
        <v>237.5</v>
      </c>
      <c r="F123" s="28">
        <v>245</v>
      </c>
      <c r="G123" s="24">
        <v>250</v>
      </c>
      <c r="H123" s="78"/>
      <c r="I123" s="79"/>
      <c r="J123" s="39">
        <f t="shared" si="69"/>
        <v>244.16666666666666</v>
      </c>
      <c r="K123" s="49">
        <f t="shared" si="70"/>
        <v>6.2915286960589576</v>
      </c>
      <c r="L123" s="49">
        <f t="shared" si="71"/>
        <v>2.5767353021401878</v>
      </c>
      <c r="M123" s="50">
        <f t="shared" si="72"/>
        <v>244.16666666666666</v>
      </c>
      <c r="N123" s="50">
        <f t="shared" si="73"/>
        <v>244.16666666666666</v>
      </c>
      <c r="O123" s="50">
        <f t="shared" si="74"/>
        <v>244.17</v>
      </c>
      <c r="P123" s="50">
        <f t="shared" si="75"/>
        <v>244.17</v>
      </c>
      <c r="Q123" s="43"/>
      <c r="R123" s="29"/>
      <c r="S123" s="29"/>
      <c r="T123" s="29"/>
    </row>
    <row r="124" spans="1:20" s="51" customFormat="1" ht="30" customHeight="1" x14ac:dyDescent="0.2">
      <c r="A124" s="45">
        <v>116</v>
      </c>
      <c r="B124" s="46" t="s">
        <v>65</v>
      </c>
      <c r="C124" s="47" t="s">
        <v>103</v>
      </c>
      <c r="D124" s="48">
        <v>1</v>
      </c>
      <c r="E124" s="24">
        <v>237.5</v>
      </c>
      <c r="F124" s="28">
        <v>245</v>
      </c>
      <c r="G124" s="24">
        <v>250</v>
      </c>
      <c r="H124" s="78"/>
      <c r="I124" s="79"/>
      <c r="J124" s="39">
        <f t="shared" si="69"/>
        <v>244.16666666666666</v>
      </c>
      <c r="K124" s="49">
        <f t="shared" si="70"/>
        <v>6.2915286960589576</v>
      </c>
      <c r="L124" s="49">
        <f t="shared" si="71"/>
        <v>2.5767353021401878</v>
      </c>
      <c r="M124" s="50">
        <f t="shared" si="72"/>
        <v>244.16666666666666</v>
      </c>
      <c r="N124" s="50">
        <f t="shared" si="73"/>
        <v>244.16666666666666</v>
      </c>
      <c r="O124" s="50">
        <f t="shared" si="74"/>
        <v>244.17</v>
      </c>
      <c r="P124" s="50">
        <f t="shared" si="75"/>
        <v>244.17</v>
      </c>
      <c r="Q124" s="43"/>
      <c r="R124" s="29"/>
      <c r="S124" s="29"/>
      <c r="T124" s="29"/>
    </row>
    <row r="125" spans="1:20" s="51" customFormat="1" ht="16.5" customHeight="1" x14ac:dyDescent="0.2">
      <c r="A125" s="45">
        <v>117</v>
      </c>
      <c r="B125" s="46" t="s">
        <v>66</v>
      </c>
      <c r="C125" s="47" t="s">
        <v>103</v>
      </c>
      <c r="D125" s="48">
        <v>1</v>
      </c>
      <c r="E125" s="24">
        <v>237.5</v>
      </c>
      <c r="F125" s="28">
        <v>245</v>
      </c>
      <c r="G125" s="24">
        <v>250</v>
      </c>
      <c r="H125" s="78"/>
      <c r="I125" s="79"/>
      <c r="J125" s="39">
        <f t="shared" si="69"/>
        <v>244.16666666666666</v>
      </c>
      <c r="K125" s="49">
        <f t="shared" si="70"/>
        <v>6.2915286960589576</v>
      </c>
      <c r="L125" s="49">
        <f t="shared" si="71"/>
        <v>2.5767353021401878</v>
      </c>
      <c r="M125" s="50">
        <f t="shared" si="72"/>
        <v>244.16666666666666</v>
      </c>
      <c r="N125" s="50">
        <f t="shared" si="73"/>
        <v>244.16666666666666</v>
      </c>
      <c r="O125" s="50">
        <f t="shared" si="74"/>
        <v>244.17</v>
      </c>
      <c r="P125" s="50">
        <f t="shared" si="75"/>
        <v>244.17</v>
      </c>
      <c r="Q125" s="43"/>
      <c r="R125" s="29"/>
      <c r="S125" s="29"/>
      <c r="T125" s="29"/>
    </row>
    <row r="126" spans="1:20" s="51" customFormat="1" ht="19.5" customHeight="1" x14ac:dyDescent="0.2">
      <c r="A126" s="45">
        <v>118</v>
      </c>
      <c r="B126" s="46" t="s">
        <v>66</v>
      </c>
      <c r="C126" s="47" t="s">
        <v>103</v>
      </c>
      <c r="D126" s="48">
        <v>1</v>
      </c>
      <c r="E126" s="24">
        <v>237.5</v>
      </c>
      <c r="F126" s="28">
        <v>245</v>
      </c>
      <c r="G126" s="24">
        <v>250</v>
      </c>
      <c r="H126" s="78"/>
      <c r="I126" s="79"/>
      <c r="J126" s="39">
        <f t="shared" si="69"/>
        <v>244.16666666666666</v>
      </c>
      <c r="K126" s="49">
        <f t="shared" si="70"/>
        <v>6.2915286960589576</v>
      </c>
      <c r="L126" s="49">
        <f t="shared" si="71"/>
        <v>2.5767353021401878</v>
      </c>
      <c r="M126" s="50">
        <f t="shared" si="72"/>
        <v>244.16666666666666</v>
      </c>
      <c r="N126" s="50">
        <f t="shared" si="73"/>
        <v>244.16666666666666</v>
      </c>
      <c r="O126" s="50">
        <f t="shared" si="74"/>
        <v>244.17</v>
      </c>
      <c r="P126" s="50">
        <f t="shared" si="75"/>
        <v>244.17</v>
      </c>
      <c r="Q126" s="43"/>
      <c r="R126" s="29"/>
      <c r="S126" s="29"/>
      <c r="T126" s="29"/>
    </row>
    <row r="127" spans="1:20" s="51" customFormat="1" ht="18.75" customHeight="1" x14ac:dyDescent="0.2">
      <c r="A127" s="45">
        <v>119</v>
      </c>
      <c r="B127" s="46" t="s">
        <v>66</v>
      </c>
      <c r="C127" s="47" t="s">
        <v>103</v>
      </c>
      <c r="D127" s="48">
        <v>1</v>
      </c>
      <c r="E127" s="24">
        <v>237.5</v>
      </c>
      <c r="F127" s="28">
        <v>245</v>
      </c>
      <c r="G127" s="24">
        <v>250</v>
      </c>
      <c r="H127" s="78"/>
      <c r="I127" s="79"/>
      <c r="J127" s="39">
        <f t="shared" si="69"/>
        <v>244.16666666666666</v>
      </c>
      <c r="K127" s="49">
        <f t="shared" si="70"/>
        <v>6.2915286960589576</v>
      </c>
      <c r="L127" s="49">
        <f t="shared" si="71"/>
        <v>2.5767353021401878</v>
      </c>
      <c r="M127" s="50">
        <f t="shared" si="72"/>
        <v>244.16666666666666</v>
      </c>
      <c r="N127" s="50">
        <f t="shared" si="73"/>
        <v>244.16666666666666</v>
      </c>
      <c r="O127" s="50">
        <f t="shared" si="74"/>
        <v>244.17</v>
      </c>
      <c r="P127" s="50">
        <f t="shared" si="75"/>
        <v>244.17</v>
      </c>
      <c r="Q127" s="43"/>
      <c r="R127" s="29"/>
      <c r="S127" s="29"/>
      <c r="T127" s="29"/>
    </row>
    <row r="128" spans="1:20" s="51" customFormat="1" ht="17.25" customHeight="1" x14ac:dyDescent="0.2">
      <c r="A128" s="45">
        <v>120</v>
      </c>
      <c r="B128" s="46" t="s">
        <v>67</v>
      </c>
      <c r="C128" s="47" t="s">
        <v>103</v>
      </c>
      <c r="D128" s="48">
        <v>1</v>
      </c>
      <c r="E128" s="24">
        <v>950</v>
      </c>
      <c r="F128" s="28">
        <v>980</v>
      </c>
      <c r="G128" s="24">
        <v>1000</v>
      </c>
      <c r="H128" s="78"/>
      <c r="I128" s="79"/>
      <c r="J128" s="39">
        <f t="shared" si="69"/>
        <v>976.66666666666663</v>
      </c>
      <c r="K128" s="49">
        <f t="shared" si="70"/>
        <v>25.16611478423583</v>
      </c>
      <c r="L128" s="49">
        <f t="shared" si="71"/>
        <v>2.5767353021401878</v>
      </c>
      <c r="M128" s="50">
        <f t="shared" si="72"/>
        <v>976.66666666666663</v>
      </c>
      <c r="N128" s="50">
        <f t="shared" si="73"/>
        <v>976.66666666666663</v>
      </c>
      <c r="O128" s="50">
        <f t="shared" si="74"/>
        <v>976.67</v>
      </c>
      <c r="P128" s="50">
        <f t="shared" si="75"/>
        <v>976.67</v>
      </c>
      <c r="Q128" s="43"/>
      <c r="R128" s="29"/>
      <c r="S128" s="29"/>
      <c r="T128" s="29"/>
    </row>
    <row r="129" spans="1:20" s="51" customFormat="1" ht="20.25" customHeight="1" x14ac:dyDescent="0.2">
      <c r="A129" s="45">
        <v>121</v>
      </c>
      <c r="B129" s="46" t="s">
        <v>67</v>
      </c>
      <c r="C129" s="47" t="s">
        <v>103</v>
      </c>
      <c r="D129" s="48">
        <v>1</v>
      </c>
      <c r="E129" s="24">
        <v>950</v>
      </c>
      <c r="F129" s="28">
        <v>980</v>
      </c>
      <c r="G129" s="24">
        <v>1000</v>
      </c>
      <c r="H129" s="78"/>
      <c r="I129" s="79"/>
      <c r="J129" s="39">
        <f t="shared" si="69"/>
        <v>976.66666666666663</v>
      </c>
      <c r="K129" s="49">
        <f t="shared" si="70"/>
        <v>25.16611478423583</v>
      </c>
      <c r="L129" s="49">
        <f t="shared" si="71"/>
        <v>2.5767353021401878</v>
      </c>
      <c r="M129" s="50">
        <f t="shared" si="72"/>
        <v>976.66666666666663</v>
      </c>
      <c r="N129" s="50">
        <f t="shared" si="73"/>
        <v>976.66666666666663</v>
      </c>
      <c r="O129" s="50">
        <f t="shared" si="74"/>
        <v>976.67</v>
      </c>
      <c r="P129" s="50">
        <f t="shared" si="75"/>
        <v>976.67</v>
      </c>
      <c r="Q129" s="43"/>
      <c r="R129" s="29"/>
      <c r="S129" s="29"/>
      <c r="T129" s="29"/>
    </row>
    <row r="130" spans="1:20" s="51" customFormat="1" ht="17.25" customHeight="1" x14ac:dyDescent="0.2">
      <c r="A130" s="102" t="s">
        <v>205</v>
      </c>
      <c r="B130" s="102"/>
      <c r="C130" s="47"/>
      <c r="D130" s="48"/>
      <c r="E130" s="24"/>
      <c r="F130" s="28"/>
      <c r="G130" s="24"/>
      <c r="H130" s="78"/>
      <c r="I130" s="79"/>
      <c r="J130" s="39"/>
      <c r="K130" s="49"/>
      <c r="L130" s="49"/>
      <c r="M130" s="50"/>
      <c r="N130" s="50"/>
      <c r="O130" s="50"/>
      <c r="P130" s="50"/>
      <c r="Q130" s="43"/>
      <c r="R130" s="29"/>
      <c r="S130" s="29"/>
      <c r="T130" s="29"/>
    </row>
    <row r="131" spans="1:20" s="51" customFormat="1" ht="18.75" customHeight="1" x14ac:dyDescent="0.2">
      <c r="A131" s="45">
        <v>122</v>
      </c>
      <c r="B131" s="46" t="s">
        <v>206</v>
      </c>
      <c r="C131" s="47" t="s">
        <v>103</v>
      </c>
      <c r="D131" s="48">
        <v>1</v>
      </c>
      <c r="E131" s="24">
        <v>475</v>
      </c>
      <c r="F131" s="28">
        <v>490</v>
      </c>
      <c r="G131" s="24">
        <v>500</v>
      </c>
      <c r="H131" s="78"/>
      <c r="I131" s="79"/>
      <c r="J131" s="39">
        <f t="shared" ref="J131:J206" si="76">AVERAGE(E131:G131)</f>
        <v>488.33333333333331</v>
      </c>
      <c r="K131" s="49">
        <f t="shared" ref="K131:K206" si="77">SQRT(((SUM((POWER(G131-J131,2)),(POWER(F131-J131,2)),(POWER(E131-J131,2)))))/2)</f>
        <v>12.583057392117915</v>
      </c>
      <c r="L131" s="49">
        <f t="shared" ref="L131:L206" si="78">K131/J131*100</f>
        <v>2.5767353021401878</v>
      </c>
      <c r="M131" s="50">
        <f t="shared" ref="M131:M206" si="79">((D131/3)*(SUM(E131:G131)))</f>
        <v>488.33333333333331</v>
      </c>
      <c r="N131" s="50">
        <f t="shared" ref="N131:N206" si="80">M131/D131</f>
        <v>488.33333333333331</v>
      </c>
      <c r="O131" s="50">
        <f t="shared" ref="O131:O206" si="81">ROUND(N131,2)</f>
        <v>488.33</v>
      </c>
      <c r="P131" s="50">
        <f t="shared" ref="P131:P206" si="82">O131*D131</f>
        <v>488.33</v>
      </c>
      <c r="Q131" s="43"/>
      <c r="R131" s="29"/>
      <c r="S131" s="29"/>
      <c r="T131" s="29"/>
    </row>
    <row r="132" spans="1:20" s="51" customFormat="1" ht="18.75" customHeight="1" x14ac:dyDescent="0.2">
      <c r="A132" s="45">
        <v>123</v>
      </c>
      <c r="B132" s="46" t="s">
        <v>86</v>
      </c>
      <c r="C132" s="47" t="s">
        <v>103</v>
      </c>
      <c r="D132" s="48">
        <v>1</v>
      </c>
      <c r="E132" s="24">
        <v>1425</v>
      </c>
      <c r="F132" s="28">
        <v>1470</v>
      </c>
      <c r="G132" s="24">
        <v>1500</v>
      </c>
      <c r="H132" s="78"/>
      <c r="I132" s="79"/>
      <c r="J132" s="39">
        <f t="shared" si="76"/>
        <v>1465</v>
      </c>
      <c r="K132" s="49">
        <f t="shared" si="77"/>
        <v>37.749172176353746</v>
      </c>
      <c r="L132" s="49">
        <f t="shared" si="78"/>
        <v>2.5767353021401873</v>
      </c>
      <c r="M132" s="50">
        <f t="shared" si="79"/>
        <v>1465</v>
      </c>
      <c r="N132" s="50">
        <f t="shared" si="80"/>
        <v>1465</v>
      </c>
      <c r="O132" s="50">
        <f t="shared" si="81"/>
        <v>1465</v>
      </c>
      <c r="P132" s="50">
        <f t="shared" si="82"/>
        <v>1465</v>
      </c>
      <c r="Q132" s="43"/>
      <c r="R132" s="29"/>
      <c r="S132" s="29"/>
      <c r="T132" s="29"/>
    </row>
    <row r="133" spans="1:20" s="51" customFormat="1" ht="19.5" customHeight="1" x14ac:dyDescent="0.2">
      <c r="A133" s="45">
        <v>124</v>
      </c>
      <c r="B133" s="46" t="s">
        <v>61</v>
      </c>
      <c r="C133" s="47" t="s">
        <v>103</v>
      </c>
      <c r="D133" s="48">
        <v>1</v>
      </c>
      <c r="E133" s="24">
        <v>950</v>
      </c>
      <c r="F133" s="28">
        <v>980</v>
      </c>
      <c r="G133" s="24">
        <v>1000</v>
      </c>
      <c r="H133" s="78"/>
      <c r="I133" s="79"/>
      <c r="J133" s="39">
        <f t="shared" si="76"/>
        <v>976.66666666666663</v>
      </c>
      <c r="K133" s="49">
        <f t="shared" si="77"/>
        <v>25.16611478423583</v>
      </c>
      <c r="L133" s="49">
        <f t="shared" si="78"/>
        <v>2.5767353021401878</v>
      </c>
      <c r="M133" s="50">
        <f t="shared" si="79"/>
        <v>976.66666666666663</v>
      </c>
      <c r="N133" s="50">
        <f t="shared" si="80"/>
        <v>976.66666666666663</v>
      </c>
      <c r="O133" s="50">
        <f t="shared" si="81"/>
        <v>976.67</v>
      </c>
      <c r="P133" s="50">
        <f t="shared" si="82"/>
        <v>976.67</v>
      </c>
      <c r="Q133" s="43"/>
      <c r="R133" s="29"/>
      <c r="S133" s="29"/>
      <c r="T133" s="29"/>
    </row>
    <row r="134" spans="1:20" s="51" customFormat="1" ht="18.75" customHeight="1" x14ac:dyDescent="0.2">
      <c r="A134" s="45">
        <v>125</v>
      </c>
      <c r="B134" s="46" t="s">
        <v>58</v>
      </c>
      <c r="C134" s="47" t="s">
        <v>103</v>
      </c>
      <c r="D134" s="48">
        <v>1</v>
      </c>
      <c r="E134" s="24">
        <v>475</v>
      </c>
      <c r="F134" s="28">
        <v>490</v>
      </c>
      <c r="G134" s="24">
        <v>500</v>
      </c>
      <c r="H134" s="78"/>
      <c r="I134" s="79"/>
      <c r="J134" s="39">
        <f t="shared" ref="J134:J144" si="83">AVERAGE(E134:G134)</f>
        <v>488.33333333333331</v>
      </c>
      <c r="K134" s="49">
        <f t="shared" ref="K134:K144" si="84">SQRT(((SUM((POWER(G134-J134,2)),(POWER(F134-J134,2)),(POWER(E134-J134,2)))))/2)</f>
        <v>12.583057392117915</v>
      </c>
      <c r="L134" s="49">
        <f t="shared" ref="L134:L144" si="85">K134/J134*100</f>
        <v>2.5767353021401878</v>
      </c>
      <c r="M134" s="50">
        <f t="shared" ref="M134:M144" si="86">((D134/3)*(SUM(E134:G134)))</f>
        <v>488.33333333333331</v>
      </c>
      <c r="N134" s="50">
        <f t="shared" ref="N134:N144" si="87">M134/D134</f>
        <v>488.33333333333331</v>
      </c>
      <c r="O134" s="50">
        <f t="shared" ref="O134:O144" si="88">ROUND(N134,2)</f>
        <v>488.33</v>
      </c>
      <c r="P134" s="50">
        <f t="shared" ref="P134:P144" si="89">O134*D134</f>
        <v>488.33</v>
      </c>
      <c r="Q134" s="43"/>
      <c r="R134" s="29"/>
      <c r="S134" s="29"/>
      <c r="T134" s="29"/>
    </row>
    <row r="135" spans="1:20" s="51" customFormat="1" ht="18.75" customHeight="1" x14ac:dyDescent="0.2">
      <c r="A135" s="45">
        <v>126</v>
      </c>
      <c r="B135" s="46" t="s">
        <v>58</v>
      </c>
      <c r="C135" s="47" t="s">
        <v>103</v>
      </c>
      <c r="D135" s="48">
        <v>1</v>
      </c>
      <c r="E135" s="24">
        <v>475</v>
      </c>
      <c r="F135" s="28">
        <v>490</v>
      </c>
      <c r="G135" s="24">
        <v>500</v>
      </c>
      <c r="H135" s="78"/>
      <c r="I135" s="79"/>
      <c r="J135" s="39">
        <f t="shared" si="83"/>
        <v>488.33333333333331</v>
      </c>
      <c r="K135" s="49">
        <f t="shared" si="84"/>
        <v>12.583057392117915</v>
      </c>
      <c r="L135" s="49">
        <f t="shared" si="85"/>
        <v>2.5767353021401878</v>
      </c>
      <c r="M135" s="50">
        <f t="shared" si="86"/>
        <v>488.33333333333331</v>
      </c>
      <c r="N135" s="50">
        <f t="shared" si="87"/>
        <v>488.33333333333331</v>
      </c>
      <c r="O135" s="50">
        <f t="shared" si="88"/>
        <v>488.33</v>
      </c>
      <c r="P135" s="50">
        <f t="shared" si="89"/>
        <v>488.33</v>
      </c>
      <c r="Q135" s="43"/>
      <c r="R135" s="29"/>
      <c r="S135" s="29"/>
      <c r="T135" s="29"/>
    </row>
    <row r="136" spans="1:20" s="51" customFormat="1" ht="18.75" customHeight="1" x14ac:dyDescent="0.2">
      <c r="A136" s="45">
        <v>127</v>
      </c>
      <c r="B136" s="46" t="s">
        <v>71</v>
      </c>
      <c r="C136" s="47" t="s">
        <v>103</v>
      </c>
      <c r="D136" s="48">
        <v>1</v>
      </c>
      <c r="E136" s="24">
        <v>237.5</v>
      </c>
      <c r="F136" s="28">
        <v>245</v>
      </c>
      <c r="G136" s="24">
        <v>250</v>
      </c>
      <c r="H136" s="78"/>
      <c r="I136" s="79"/>
      <c r="J136" s="39">
        <f t="shared" si="83"/>
        <v>244.16666666666666</v>
      </c>
      <c r="K136" s="49">
        <f t="shared" si="84"/>
        <v>6.2915286960589576</v>
      </c>
      <c r="L136" s="49">
        <f t="shared" si="85"/>
        <v>2.5767353021401878</v>
      </c>
      <c r="M136" s="50">
        <f t="shared" si="86"/>
        <v>244.16666666666666</v>
      </c>
      <c r="N136" s="50">
        <f t="shared" si="87"/>
        <v>244.16666666666666</v>
      </c>
      <c r="O136" s="50">
        <f t="shared" si="88"/>
        <v>244.17</v>
      </c>
      <c r="P136" s="50">
        <f t="shared" si="89"/>
        <v>244.17</v>
      </c>
      <c r="Q136" s="43"/>
      <c r="R136" s="29"/>
      <c r="S136" s="29"/>
      <c r="T136" s="29"/>
    </row>
    <row r="137" spans="1:20" s="51" customFormat="1" ht="19.5" customHeight="1" x14ac:dyDescent="0.2">
      <c r="A137" s="45">
        <v>128</v>
      </c>
      <c r="B137" s="46" t="s">
        <v>21</v>
      </c>
      <c r="C137" s="47" t="s">
        <v>103</v>
      </c>
      <c r="D137" s="48">
        <v>1</v>
      </c>
      <c r="E137" s="24">
        <v>237.5</v>
      </c>
      <c r="F137" s="28">
        <v>245</v>
      </c>
      <c r="G137" s="24">
        <v>250</v>
      </c>
      <c r="H137" s="78"/>
      <c r="I137" s="79"/>
      <c r="J137" s="39">
        <f t="shared" si="83"/>
        <v>244.16666666666666</v>
      </c>
      <c r="K137" s="49">
        <f t="shared" si="84"/>
        <v>6.2915286960589576</v>
      </c>
      <c r="L137" s="49">
        <f t="shared" si="85"/>
        <v>2.5767353021401878</v>
      </c>
      <c r="M137" s="50">
        <f t="shared" si="86"/>
        <v>244.16666666666666</v>
      </c>
      <c r="N137" s="50">
        <f t="shared" si="87"/>
        <v>244.16666666666666</v>
      </c>
      <c r="O137" s="50">
        <f t="shared" si="88"/>
        <v>244.17</v>
      </c>
      <c r="P137" s="50">
        <f t="shared" si="89"/>
        <v>244.17</v>
      </c>
      <c r="Q137" s="43"/>
      <c r="R137" s="29"/>
      <c r="S137" s="29"/>
      <c r="T137" s="29"/>
    </row>
    <row r="138" spans="1:20" s="51" customFormat="1" ht="18.75" customHeight="1" x14ac:dyDescent="0.2">
      <c r="A138" s="45">
        <v>129</v>
      </c>
      <c r="B138" s="46" t="s">
        <v>21</v>
      </c>
      <c r="C138" s="47" t="s">
        <v>103</v>
      </c>
      <c r="D138" s="48">
        <v>1</v>
      </c>
      <c r="E138" s="24">
        <v>237.5</v>
      </c>
      <c r="F138" s="28">
        <v>245</v>
      </c>
      <c r="G138" s="24">
        <v>250</v>
      </c>
      <c r="H138" s="78"/>
      <c r="I138" s="79"/>
      <c r="J138" s="39">
        <f t="shared" ref="J138:J139" si="90">AVERAGE(E138:G138)</f>
        <v>244.16666666666666</v>
      </c>
      <c r="K138" s="49">
        <f t="shared" ref="K138:K139" si="91">SQRT(((SUM((POWER(G138-J138,2)),(POWER(F138-J138,2)),(POWER(E138-J138,2)))))/2)</f>
        <v>6.2915286960589576</v>
      </c>
      <c r="L138" s="49">
        <f t="shared" ref="L138:L139" si="92">K138/J138*100</f>
        <v>2.5767353021401878</v>
      </c>
      <c r="M138" s="50">
        <f t="shared" ref="M138:M139" si="93">((D138/3)*(SUM(E138:G138)))</f>
        <v>244.16666666666666</v>
      </c>
      <c r="N138" s="50">
        <f t="shared" ref="N138:N139" si="94">M138/D138</f>
        <v>244.16666666666666</v>
      </c>
      <c r="O138" s="50">
        <f t="shared" ref="O138:O139" si="95">ROUND(N138,2)</f>
        <v>244.17</v>
      </c>
      <c r="P138" s="50">
        <f t="shared" ref="P138:P139" si="96">O138*D138</f>
        <v>244.17</v>
      </c>
      <c r="Q138" s="43"/>
      <c r="R138" s="29"/>
      <c r="S138" s="29"/>
      <c r="T138" s="29"/>
    </row>
    <row r="139" spans="1:20" s="51" customFormat="1" ht="18.75" customHeight="1" x14ac:dyDescent="0.2">
      <c r="A139" s="45">
        <v>130</v>
      </c>
      <c r="B139" s="46" t="s">
        <v>207</v>
      </c>
      <c r="C139" s="47" t="s">
        <v>103</v>
      </c>
      <c r="D139" s="48">
        <v>1</v>
      </c>
      <c r="E139" s="24">
        <v>237.5</v>
      </c>
      <c r="F139" s="28">
        <v>245</v>
      </c>
      <c r="G139" s="24">
        <v>250</v>
      </c>
      <c r="H139" s="78"/>
      <c r="I139" s="79"/>
      <c r="J139" s="39">
        <f t="shared" si="90"/>
        <v>244.16666666666666</v>
      </c>
      <c r="K139" s="49">
        <f t="shared" si="91"/>
        <v>6.2915286960589576</v>
      </c>
      <c r="L139" s="49">
        <f t="shared" si="92"/>
        <v>2.5767353021401878</v>
      </c>
      <c r="M139" s="50">
        <f t="shared" si="93"/>
        <v>244.16666666666666</v>
      </c>
      <c r="N139" s="50">
        <f t="shared" si="94"/>
        <v>244.16666666666666</v>
      </c>
      <c r="O139" s="50">
        <f t="shared" si="95"/>
        <v>244.17</v>
      </c>
      <c r="P139" s="50">
        <f t="shared" si="96"/>
        <v>244.17</v>
      </c>
      <c r="Q139" s="43"/>
      <c r="R139" s="29"/>
      <c r="S139" s="29"/>
      <c r="T139" s="29"/>
    </row>
    <row r="140" spans="1:20" s="51" customFormat="1" ht="19.5" customHeight="1" x14ac:dyDescent="0.2">
      <c r="A140" s="45">
        <v>131</v>
      </c>
      <c r="B140" s="46" t="s">
        <v>97</v>
      </c>
      <c r="C140" s="47" t="s">
        <v>103</v>
      </c>
      <c r="D140" s="48">
        <v>1</v>
      </c>
      <c r="E140" s="24">
        <v>475</v>
      </c>
      <c r="F140" s="28">
        <v>490</v>
      </c>
      <c r="G140" s="24">
        <v>500</v>
      </c>
      <c r="H140" s="78"/>
      <c r="I140" s="79"/>
      <c r="J140" s="39">
        <f t="shared" si="83"/>
        <v>488.33333333333331</v>
      </c>
      <c r="K140" s="49">
        <f t="shared" si="84"/>
        <v>12.583057392117915</v>
      </c>
      <c r="L140" s="49">
        <f t="shared" si="85"/>
        <v>2.5767353021401878</v>
      </c>
      <c r="M140" s="50">
        <f t="shared" si="86"/>
        <v>488.33333333333331</v>
      </c>
      <c r="N140" s="50">
        <f t="shared" si="87"/>
        <v>488.33333333333331</v>
      </c>
      <c r="O140" s="50">
        <f t="shared" si="88"/>
        <v>488.33</v>
      </c>
      <c r="P140" s="50">
        <f t="shared" si="89"/>
        <v>488.33</v>
      </c>
      <c r="Q140" s="43"/>
      <c r="R140" s="29"/>
      <c r="S140" s="29"/>
      <c r="T140" s="29"/>
    </row>
    <row r="141" spans="1:20" s="51" customFormat="1" ht="18.75" customHeight="1" x14ac:dyDescent="0.2">
      <c r="A141" s="45">
        <v>132</v>
      </c>
      <c r="B141" s="46" t="s">
        <v>208</v>
      </c>
      <c r="C141" s="47" t="s">
        <v>103</v>
      </c>
      <c r="D141" s="48">
        <v>1</v>
      </c>
      <c r="E141" s="24">
        <v>475</v>
      </c>
      <c r="F141" s="28">
        <v>490</v>
      </c>
      <c r="G141" s="24">
        <v>500</v>
      </c>
      <c r="H141" s="78"/>
      <c r="I141" s="79"/>
      <c r="J141" s="39">
        <f t="shared" ref="J141" si="97">AVERAGE(E141:G141)</f>
        <v>488.33333333333331</v>
      </c>
      <c r="K141" s="49">
        <f t="shared" ref="K141" si="98">SQRT(((SUM((POWER(G141-J141,2)),(POWER(F141-J141,2)),(POWER(E141-J141,2)))))/2)</f>
        <v>12.583057392117915</v>
      </c>
      <c r="L141" s="49">
        <f t="shared" ref="L141" si="99">K141/J141*100</f>
        <v>2.5767353021401878</v>
      </c>
      <c r="M141" s="50">
        <f t="shared" ref="M141" si="100">((D141/3)*(SUM(E141:G141)))</f>
        <v>488.33333333333331</v>
      </c>
      <c r="N141" s="50">
        <f t="shared" ref="N141" si="101">M141/D141</f>
        <v>488.33333333333331</v>
      </c>
      <c r="O141" s="50">
        <f t="shared" ref="O141" si="102">ROUND(N141,2)</f>
        <v>488.33</v>
      </c>
      <c r="P141" s="50">
        <f t="shared" ref="P141" si="103">O141*D141</f>
        <v>488.33</v>
      </c>
      <c r="Q141" s="43"/>
      <c r="R141" s="29"/>
      <c r="S141" s="29"/>
      <c r="T141" s="29"/>
    </row>
    <row r="142" spans="1:20" s="51" customFormat="1" ht="18.75" customHeight="1" x14ac:dyDescent="0.2">
      <c r="A142" s="45">
        <v>133</v>
      </c>
      <c r="B142" s="46" t="s">
        <v>25</v>
      </c>
      <c r="C142" s="47" t="s">
        <v>103</v>
      </c>
      <c r="D142" s="48">
        <v>1</v>
      </c>
      <c r="E142" s="24">
        <v>475</v>
      </c>
      <c r="F142" s="28">
        <v>490</v>
      </c>
      <c r="G142" s="24">
        <v>500</v>
      </c>
      <c r="H142" s="78"/>
      <c r="I142" s="79"/>
      <c r="J142" s="39">
        <f t="shared" si="83"/>
        <v>488.33333333333331</v>
      </c>
      <c r="K142" s="49">
        <f t="shared" si="84"/>
        <v>12.583057392117915</v>
      </c>
      <c r="L142" s="49">
        <f t="shared" si="85"/>
        <v>2.5767353021401878</v>
      </c>
      <c r="M142" s="50">
        <f t="shared" si="86"/>
        <v>488.33333333333331</v>
      </c>
      <c r="N142" s="50">
        <f t="shared" si="87"/>
        <v>488.33333333333331</v>
      </c>
      <c r="O142" s="50">
        <f t="shared" si="88"/>
        <v>488.33</v>
      </c>
      <c r="P142" s="50">
        <f t="shared" si="89"/>
        <v>488.33</v>
      </c>
      <c r="Q142" s="43"/>
      <c r="R142" s="29"/>
      <c r="S142" s="29"/>
      <c r="T142" s="29"/>
    </row>
    <row r="143" spans="1:20" s="51" customFormat="1" ht="19.5" customHeight="1" x14ac:dyDescent="0.2">
      <c r="A143" s="45">
        <v>134</v>
      </c>
      <c r="B143" s="46" t="s">
        <v>25</v>
      </c>
      <c r="C143" s="47" t="s">
        <v>103</v>
      </c>
      <c r="D143" s="48">
        <v>1</v>
      </c>
      <c r="E143" s="24">
        <v>475</v>
      </c>
      <c r="F143" s="28">
        <v>490</v>
      </c>
      <c r="G143" s="24">
        <v>500</v>
      </c>
      <c r="H143" s="78"/>
      <c r="I143" s="79"/>
      <c r="J143" s="39">
        <f t="shared" si="83"/>
        <v>488.33333333333331</v>
      </c>
      <c r="K143" s="49">
        <f t="shared" si="84"/>
        <v>12.583057392117915</v>
      </c>
      <c r="L143" s="49">
        <f t="shared" si="85"/>
        <v>2.5767353021401878</v>
      </c>
      <c r="M143" s="50">
        <f t="shared" si="86"/>
        <v>488.33333333333331</v>
      </c>
      <c r="N143" s="50">
        <f t="shared" si="87"/>
        <v>488.33333333333331</v>
      </c>
      <c r="O143" s="50">
        <f t="shared" si="88"/>
        <v>488.33</v>
      </c>
      <c r="P143" s="50">
        <f t="shared" si="89"/>
        <v>488.33</v>
      </c>
      <c r="Q143" s="43"/>
      <c r="R143" s="29"/>
      <c r="S143" s="29"/>
      <c r="T143" s="29"/>
    </row>
    <row r="144" spans="1:20" s="51" customFormat="1" ht="18" customHeight="1" x14ac:dyDescent="0.2">
      <c r="A144" s="45">
        <v>135</v>
      </c>
      <c r="B144" s="46" t="s">
        <v>209</v>
      </c>
      <c r="C144" s="47" t="s">
        <v>103</v>
      </c>
      <c r="D144" s="48">
        <v>1</v>
      </c>
      <c r="E144" s="24">
        <v>475</v>
      </c>
      <c r="F144" s="28">
        <v>490</v>
      </c>
      <c r="G144" s="24">
        <v>500</v>
      </c>
      <c r="H144" s="78"/>
      <c r="I144" s="79"/>
      <c r="J144" s="39">
        <f t="shared" si="83"/>
        <v>488.33333333333331</v>
      </c>
      <c r="K144" s="49">
        <f t="shared" si="84"/>
        <v>12.583057392117915</v>
      </c>
      <c r="L144" s="49">
        <f t="shared" si="85"/>
        <v>2.5767353021401878</v>
      </c>
      <c r="M144" s="50">
        <f t="shared" si="86"/>
        <v>488.33333333333331</v>
      </c>
      <c r="N144" s="50">
        <f t="shared" si="87"/>
        <v>488.33333333333331</v>
      </c>
      <c r="O144" s="50">
        <f t="shared" si="88"/>
        <v>488.33</v>
      </c>
      <c r="P144" s="50">
        <f t="shared" si="89"/>
        <v>488.33</v>
      </c>
      <c r="Q144" s="43"/>
      <c r="R144" s="29"/>
      <c r="S144" s="29"/>
      <c r="T144" s="29"/>
    </row>
    <row r="145" spans="1:20" s="51" customFormat="1" ht="14.25" customHeight="1" x14ac:dyDescent="0.2">
      <c r="A145" s="45">
        <v>136</v>
      </c>
      <c r="B145" s="46" t="s">
        <v>209</v>
      </c>
      <c r="C145" s="47" t="s">
        <v>103</v>
      </c>
      <c r="D145" s="48">
        <v>1</v>
      </c>
      <c r="E145" s="24">
        <v>475</v>
      </c>
      <c r="F145" s="28">
        <v>490</v>
      </c>
      <c r="G145" s="24">
        <v>500</v>
      </c>
      <c r="H145" s="78"/>
      <c r="I145" s="79"/>
      <c r="J145" s="39">
        <f t="shared" ref="J145:J148" si="104">AVERAGE(E145:G145)</f>
        <v>488.33333333333331</v>
      </c>
      <c r="K145" s="49">
        <f t="shared" ref="K145:K148" si="105">SQRT(((SUM((POWER(G145-J145,2)),(POWER(F145-J145,2)),(POWER(E145-J145,2)))))/2)</f>
        <v>12.583057392117915</v>
      </c>
      <c r="L145" s="49">
        <f t="shared" ref="L145:L148" si="106">K145/J145*100</f>
        <v>2.5767353021401878</v>
      </c>
      <c r="M145" s="50">
        <f t="shared" ref="M145:M148" si="107">((D145/3)*(SUM(E145:G145)))</f>
        <v>488.33333333333331</v>
      </c>
      <c r="N145" s="50">
        <f t="shared" ref="N145:N148" si="108">M145/D145</f>
        <v>488.33333333333331</v>
      </c>
      <c r="O145" s="50">
        <f t="shared" ref="O145:O148" si="109">ROUND(N145,2)</f>
        <v>488.33</v>
      </c>
      <c r="P145" s="50">
        <f t="shared" ref="P145:P148" si="110">O145*D145</f>
        <v>488.33</v>
      </c>
      <c r="Q145" s="43"/>
      <c r="R145" s="29"/>
      <c r="S145" s="29"/>
      <c r="T145" s="29"/>
    </row>
    <row r="146" spans="1:20" s="51" customFormat="1" ht="14.25" customHeight="1" x14ac:dyDescent="0.2">
      <c r="A146" s="45">
        <v>137</v>
      </c>
      <c r="B146" s="46" t="s">
        <v>27</v>
      </c>
      <c r="C146" s="47" t="s">
        <v>103</v>
      </c>
      <c r="D146" s="48">
        <v>1</v>
      </c>
      <c r="E146" s="24">
        <v>237.5</v>
      </c>
      <c r="F146" s="28">
        <v>245</v>
      </c>
      <c r="G146" s="24">
        <v>250</v>
      </c>
      <c r="H146" s="78"/>
      <c r="I146" s="79"/>
      <c r="J146" s="39">
        <f t="shared" si="104"/>
        <v>244.16666666666666</v>
      </c>
      <c r="K146" s="49">
        <f t="shared" si="105"/>
        <v>6.2915286960589576</v>
      </c>
      <c r="L146" s="49">
        <f t="shared" si="106"/>
        <v>2.5767353021401878</v>
      </c>
      <c r="M146" s="50">
        <f t="shared" si="107"/>
        <v>244.16666666666666</v>
      </c>
      <c r="N146" s="50">
        <f t="shared" si="108"/>
        <v>244.16666666666666</v>
      </c>
      <c r="O146" s="50">
        <f t="shared" si="109"/>
        <v>244.17</v>
      </c>
      <c r="P146" s="50">
        <f t="shared" si="110"/>
        <v>244.17</v>
      </c>
      <c r="Q146" s="43"/>
      <c r="R146" s="29"/>
      <c r="S146" s="29"/>
      <c r="T146" s="29"/>
    </row>
    <row r="147" spans="1:20" s="51" customFormat="1" ht="14.25" customHeight="1" x14ac:dyDescent="0.2">
      <c r="A147" s="45">
        <v>138</v>
      </c>
      <c r="B147" s="46" t="s">
        <v>106</v>
      </c>
      <c r="C147" s="47" t="s">
        <v>103</v>
      </c>
      <c r="D147" s="48">
        <v>1</v>
      </c>
      <c r="E147" s="24">
        <v>237.5</v>
      </c>
      <c r="F147" s="28">
        <v>245</v>
      </c>
      <c r="G147" s="24">
        <v>250</v>
      </c>
      <c r="H147" s="78"/>
      <c r="I147" s="79"/>
      <c r="J147" s="39">
        <f t="shared" ref="J147" si="111">AVERAGE(E147:G147)</f>
        <v>244.16666666666666</v>
      </c>
      <c r="K147" s="49">
        <f t="shared" ref="K147" si="112">SQRT(((SUM((POWER(G147-J147,2)),(POWER(F147-J147,2)),(POWER(E147-J147,2)))))/2)</f>
        <v>6.2915286960589576</v>
      </c>
      <c r="L147" s="49">
        <f t="shared" ref="L147" si="113">K147/J147*100</f>
        <v>2.5767353021401878</v>
      </c>
      <c r="M147" s="50">
        <f t="shared" ref="M147" si="114">((D147/3)*(SUM(E147:G147)))</f>
        <v>244.16666666666666</v>
      </c>
      <c r="N147" s="50">
        <f t="shared" ref="N147" si="115">M147/D147</f>
        <v>244.16666666666666</v>
      </c>
      <c r="O147" s="50">
        <f t="shared" ref="O147" si="116">ROUND(N147,2)</f>
        <v>244.17</v>
      </c>
      <c r="P147" s="50">
        <f t="shared" ref="P147" si="117">O147*D147</f>
        <v>244.17</v>
      </c>
      <c r="Q147" s="43"/>
      <c r="R147" s="29"/>
      <c r="S147" s="29"/>
      <c r="T147" s="29"/>
    </row>
    <row r="148" spans="1:20" s="51" customFormat="1" ht="14.25" customHeight="1" x14ac:dyDescent="0.2">
      <c r="A148" s="45">
        <v>139</v>
      </c>
      <c r="B148" s="46" t="s">
        <v>75</v>
      </c>
      <c r="C148" s="47" t="s">
        <v>103</v>
      </c>
      <c r="D148" s="48">
        <v>1</v>
      </c>
      <c r="E148" s="24">
        <v>950</v>
      </c>
      <c r="F148" s="28">
        <v>980</v>
      </c>
      <c r="G148" s="24">
        <v>1000</v>
      </c>
      <c r="H148" s="78"/>
      <c r="I148" s="79"/>
      <c r="J148" s="39">
        <f t="shared" si="104"/>
        <v>976.66666666666663</v>
      </c>
      <c r="K148" s="49">
        <f t="shared" si="105"/>
        <v>25.16611478423583</v>
      </c>
      <c r="L148" s="49">
        <f t="shared" si="106"/>
        <v>2.5767353021401878</v>
      </c>
      <c r="M148" s="50">
        <f t="shared" si="107"/>
        <v>976.66666666666663</v>
      </c>
      <c r="N148" s="50">
        <f t="shared" si="108"/>
        <v>976.66666666666663</v>
      </c>
      <c r="O148" s="50">
        <f t="shared" si="109"/>
        <v>976.67</v>
      </c>
      <c r="P148" s="50">
        <f t="shared" si="110"/>
        <v>976.67</v>
      </c>
      <c r="Q148" s="43"/>
      <c r="R148" s="29"/>
      <c r="S148" s="29"/>
      <c r="T148" s="29"/>
    </row>
    <row r="149" spans="1:20" s="51" customFormat="1" ht="17.25" customHeight="1" x14ac:dyDescent="0.2">
      <c r="A149" s="102" t="s">
        <v>112</v>
      </c>
      <c r="B149" s="102"/>
      <c r="C149" s="47"/>
      <c r="D149" s="48"/>
      <c r="E149" s="24"/>
      <c r="F149" s="28"/>
      <c r="G149" s="24"/>
      <c r="H149" s="78"/>
      <c r="I149" s="79"/>
      <c r="J149" s="39"/>
      <c r="K149" s="49"/>
      <c r="L149" s="49"/>
      <c r="M149" s="50"/>
      <c r="N149" s="50"/>
      <c r="O149" s="50"/>
      <c r="P149" s="50"/>
      <c r="Q149" s="43"/>
      <c r="R149" s="29"/>
      <c r="S149" s="29"/>
      <c r="T149" s="29"/>
    </row>
    <row r="150" spans="1:20" s="51" customFormat="1" ht="17.25" customHeight="1" x14ac:dyDescent="0.2">
      <c r="A150" s="45">
        <v>140</v>
      </c>
      <c r="B150" s="46" t="s">
        <v>68</v>
      </c>
      <c r="C150" s="47" t="s">
        <v>103</v>
      </c>
      <c r="D150" s="48">
        <v>1</v>
      </c>
      <c r="E150" s="24">
        <v>237.5</v>
      </c>
      <c r="F150" s="28">
        <v>245</v>
      </c>
      <c r="G150" s="24">
        <v>250</v>
      </c>
      <c r="H150" s="78"/>
      <c r="I150" s="79"/>
      <c r="J150" s="39">
        <f t="shared" si="76"/>
        <v>244.16666666666666</v>
      </c>
      <c r="K150" s="49">
        <f t="shared" si="77"/>
        <v>6.2915286960589576</v>
      </c>
      <c r="L150" s="49">
        <f t="shared" si="78"/>
        <v>2.5767353021401878</v>
      </c>
      <c r="M150" s="50">
        <f t="shared" si="79"/>
        <v>244.16666666666666</v>
      </c>
      <c r="N150" s="50">
        <f t="shared" si="80"/>
        <v>244.16666666666666</v>
      </c>
      <c r="O150" s="50">
        <f t="shared" si="81"/>
        <v>244.17</v>
      </c>
      <c r="P150" s="50">
        <f t="shared" si="82"/>
        <v>244.17</v>
      </c>
      <c r="Q150" s="43"/>
      <c r="R150" s="29"/>
      <c r="S150" s="29"/>
      <c r="T150" s="29"/>
    </row>
    <row r="151" spans="1:20" s="51" customFormat="1" ht="21.75" customHeight="1" x14ac:dyDescent="0.2">
      <c r="A151" s="45">
        <v>141</v>
      </c>
      <c r="B151" s="46" t="s">
        <v>30</v>
      </c>
      <c r="C151" s="47" t="s">
        <v>103</v>
      </c>
      <c r="D151" s="48">
        <v>1</v>
      </c>
      <c r="E151" s="24">
        <v>475</v>
      </c>
      <c r="F151" s="28">
        <v>490</v>
      </c>
      <c r="G151" s="24">
        <v>500</v>
      </c>
      <c r="H151" s="78"/>
      <c r="I151" s="79"/>
      <c r="J151" s="39">
        <f t="shared" si="76"/>
        <v>488.33333333333331</v>
      </c>
      <c r="K151" s="49">
        <f t="shared" si="77"/>
        <v>12.583057392117915</v>
      </c>
      <c r="L151" s="49">
        <f t="shared" si="78"/>
        <v>2.5767353021401878</v>
      </c>
      <c r="M151" s="50">
        <f t="shared" si="79"/>
        <v>488.33333333333331</v>
      </c>
      <c r="N151" s="50">
        <f t="shared" si="80"/>
        <v>488.33333333333331</v>
      </c>
      <c r="O151" s="50">
        <f t="shared" si="81"/>
        <v>488.33</v>
      </c>
      <c r="P151" s="50">
        <f t="shared" si="82"/>
        <v>488.33</v>
      </c>
      <c r="Q151" s="43"/>
      <c r="R151" s="29"/>
      <c r="S151" s="29"/>
      <c r="T151" s="29"/>
    </row>
    <row r="152" spans="1:20" s="51" customFormat="1" ht="24.75" customHeight="1" x14ac:dyDescent="0.2">
      <c r="A152" s="45">
        <v>142</v>
      </c>
      <c r="B152" s="46" t="s">
        <v>30</v>
      </c>
      <c r="C152" s="47" t="s">
        <v>103</v>
      </c>
      <c r="D152" s="48">
        <v>1</v>
      </c>
      <c r="E152" s="24">
        <v>475</v>
      </c>
      <c r="F152" s="28">
        <v>490</v>
      </c>
      <c r="G152" s="24">
        <v>500</v>
      </c>
      <c r="H152" s="78"/>
      <c r="I152" s="79"/>
      <c r="J152" s="39">
        <f t="shared" si="76"/>
        <v>488.33333333333331</v>
      </c>
      <c r="K152" s="49">
        <f t="shared" si="77"/>
        <v>12.583057392117915</v>
      </c>
      <c r="L152" s="49">
        <f t="shared" si="78"/>
        <v>2.5767353021401878</v>
      </c>
      <c r="M152" s="50">
        <f t="shared" si="79"/>
        <v>488.33333333333331</v>
      </c>
      <c r="N152" s="50">
        <f t="shared" si="80"/>
        <v>488.33333333333331</v>
      </c>
      <c r="O152" s="50">
        <f t="shared" si="81"/>
        <v>488.33</v>
      </c>
      <c r="P152" s="50">
        <f t="shared" si="82"/>
        <v>488.33</v>
      </c>
      <c r="Q152" s="43"/>
      <c r="R152" s="29"/>
      <c r="S152" s="29"/>
      <c r="T152" s="29"/>
    </row>
    <row r="153" spans="1:20" s="51" customFormat="1" ht="19.5" customHeight="1" x14ac:dyDescent="0.2">
      <c r="A153" s="45">
        <v>143</v>
      </c>
      <c r="B153" s="46" t="s">
        <v>30</v>
      </c>
      <c r="C153" s="47" t="s">
        <v>103</v>
      </c>
      <c r="D153" s="48">
        <v>1</v>
      </c>
      <c r="E153" s="24">
        <v>475</v>
      </c>
      <c r="F153" s="28">
        <v>490</v>
      </c>
      <c r="G153" s="24">
        <v>500</v>
      </c>
      <c r="H153" s="78"/>
      <c r="I153" s="79"/>
      <c r="J153" s="39">
        <f t="shared" si="76"/>
        <v>488.33333333333331</v>
      </c>
      <c r="K153" s="49">
        <f t="shared" si="77"/>
        <v>12.583057392117915</v>
      </c>
      <c r="L153" s="49">
        <f t="shared" si="78"/>
        <v>2.5767353021401878</v>
      </c>
      <c r="M153" s="50">
        <f t="shared" si="79"/>
        <v>488.33333333333331</v>
      </c>
      <c r="N153" s="50">
        <f t="shared" si="80"/>
        <v>488.33333333333331</v>
      </c>
      <c r="O153" s="50">
        <f t="shared" si="81"/>
        <v>488.33</v>
      </c>
      <c r="P153" s="50">
        <f t="shared" si="82"/>
        <v>488.33</v>
      </c>
      <c r="Q153" s="43"/>
      <c r="R153" s="29"/>
      <c r="S153" s="29"/>
      <c r="T153" s="29"/>
    </row>
    <row r="154" spans="1:20" s="51" customFormat="1" ht="27.75" customHeight="1" x14ac:dyDescent="0.2">
      <c r="A154" s="45">
        <v>144</v>
      </c>
      <c r="B154" s="46" t="s">
        <v>70</v>
      </c>
      <c r="C154" s="47" t="s">
        <v>103</v>
      </c>
      <c r="D154" s="48">
        <v>1</v>
      </c>
      <c r="E154" s="24">
        <v>237.5</v>
      </c>
      <c r="F154" s="28">
        <v>245</v>
      </c>
      <c r="G154" s="24">
        <v>250</v>
      </c>
      <c r="H154" s="78"/>
      <c r="I154" s="79"/>
      <c r="J154" s="39">
        <f t="shared" si="76"/>
        <v>244.16666666666666</v>
      </c>
      <c r="K154" s="49">
        <f t="shared" si="77"/>
        <v>6.2915286960589576</v>
      </c>
      <c r="L154" s="49">
        <f t="shared" si="78"/>
        <v>2.5767353021401878</v>
      </c>
      <c r="M154" s="50">
        <f t="shared" si="79"/>
        <v>244.16666666666666</v>
      </c>
      <c r="N154" s="50">
        <f t="shared" si="80"/>
        <v>244.16666666666666</v>
      </c>
      <c r="O154" s="50">
        <f t="shared" si="81"/>
        <v>244.17</v>
      </c>
      <c r="P154" s="50">
        <f t="shared" si="82"/>
        <v>244.17</v>
      </c>
      <c r="Q154" s="43"/>
      <c r="R154" s="29"/>
      <c r="S154" s="29"/>
      <c r="T154" s="29"/>
    </row>
    <row r="155" spans="1:20" s="51" customFormat="1" ht="19.5" customHeight="1" x14ac:dyDescent="0.2">
      <c r="A155" s="45">
        <v>145</v>
      </c>
      <c r="B155" s="46" t="s">
        <v>20</v>
      </c>
      <c r="C155" s="47" t="s">
        <v>103</v>
      </c>
      <c r="D155" s="48">
        <v>1</v>
      </c>
      <c r="E155" s="24">
        <v>237.5</v>
      </c>
      <c r="F155" s="28">
        <v>245</v>
      </c>
      <c r="G155" s="24">
        <v>250</v>
      </c>
      <c r="H155" s="78"/>
      <c r="I155" s="79"/>
      <c r="J155" s="39">
        <f t="shared" si="76"/>
        <v>244.16666666666666</v>
      </c>
      <c r="K155" s="49">
        <f t="shared" si="77"/>
        <v>6.2915286960589576</v>
      </c>
      <c r="L155" s="49">
        <f t="shared" si="78"/>
        <v>2.5767353021401878</v>
      </c>
      <c r="M155" s="50">
        <f t="shared" si="79"/>
        <v>244.16666666666666</v>
      </c>
      <c r="N155" s="50">
        <f t="shared" si="80"/>
        <v>244.16666666666666</v>
      </c>
      <c r="O155" s="50">
        <f t="shared" si="81"/>
        <v>244.17</v>
      </c>
      <c r="P155" s="50">
        <f t="shared" si="82"/>
        <v>244.17</v>
      </c>
      <c r="Q155" s="43"/>
      <c r="R155" s="29"/>
      <c r="S155" s="29"/>
      <c r="T155" s="29"/>
    </row>
    <row r="156" spans="1:20" s="51" customFormat="1" ht="18.75" customHeight="1" x14ac:dyDescent="0.2">
      <c r="A156" s="45">
        <v>146</v>
      </c>
      <c r="B156" s="46" t="s">
        <v>113</v>
      </c>
      <c r="C156" s="47" t="s">
        <v>103</v>
      </c>
      <c r="D156" s="48">
        <v>1</v>
      </c>
      <c r="E156" s="24">
        <v>237.5</v>
      </c>
      <c r="F156" s="28">
        <v>245</v>
      </c>
      <c r="G156" s="24">
        <v>250</v>
      </c>
      <c r="H156" s="78"/>
      <c r="I156" s="79"/>
      <c r="J156" s="39">
        <f t="shared" si="76"/>
        <v>244.16666666666666</v>
      </c>
      <c r="K156" s="49">
        <f t="shared" si="77"/>
        <v>6.2915286960589576</v>
      </c>
      <c r="L156" s="49">
        <f t="shared" si="78"/>
        <v>2.5767353021401878</v>
      </c>
      <c r="M156" s="50">
        <f t="shared" si="79"/>
        <v>244.16666666666666</v>
      </c>
      <c r="N156" s="50">
        <f t="shared" si="80"/>
        <v>244.16666666666666</v>
      </c>
      <c r="O156" s="50">
        <f t="shared" si="81"/>
        <v>244.17</v>
      </c>
      <c r="P156" s="50">
        <f t="shared" si="82"/>
        <v>244.17</v>
      </c>
      <c r="Q156" s="43"/>
      <c r="R156" s="29"/>
      <c r="S156" s="29"/>
      <c r="T156" s="29"/>
    </row>
    <row r="157" spans="1:20" s="51" customFormat="1" ht="16.5" customHeight="1" x14ac:dyDescent="0.2">
      <c r="A157" s="45">
        <v>147</v>
      </c>
      <c r="B157" s="46" t="s">
        <v>113</v>
      </c>
      <c r="C157" s="47" t="s">
        <v>103</v>
      </c>
      <c r="D157" s="48">
        <v>1</v>
      </c>
      <c r="E157" s="24">
        <v>237.5</v>
      </c>
      <c r="F157" s="28">
        <v>245</v>
      </c>
      <c r="G157" s="24">
        <v>250</v>
      </c>
      <c r="H157" s="78"/>
      <c r="I157" s="79"/>
      <c r="J157" s="39">
        <f t="shared" si="76"/>
        <v>244.16666666666666</v>
      </c>
      <c r="K157" s="49">
        <f t="shared" si="77"/>
        <v>6.2915286960589576</v>
      </c>
      <c r="L157" s="49">
        <f t="shared" si="78"/>
        <v>2.5767353021401878</v>
      </c>
      <c r="M157" s="50">
        <f t="shared" si="79"/>
        <v>244.16666666666666</v>
      </c>
      <c r="N157" s="50">
        <f t="shared" si="80"/>
        <v>244.16666666666666</v>
      </c>
      <c r="O157" s="50">
        <f t="shared" si="81"/>
        <v>244.17</v>
      </c>
      <c r="P157" s="50">
        <f t="shared" si="82"/>
        <v>244.17</v>
      </c>
      <c r="Q157" s="43"/>
      <c r="R157" s="29"/>
      <c r="S157" s="29"/>
      <c r="T157" s="29"/>
    </row>
    <row r="158" spans="1:20" s="51" customFormat="1" ht="18" customHeight="1" x14ac:dyDescent="0.2">
      <c r="A158" s="45">
        <v>148</v>
      </c>
      <c r="B158" s="46" t="s">
        <v>113</v>
      </c>
      <c r="C158" s="47" t="s">
        <v>103</v>
      </c>
      <c r="D158" s="48">
        <v>1</v>
      </c>
      <c r="E158" s="24">
        <v>237.5</v>
      </c>
      <c r="F158" s="28">
        <v>245</v>
      </c>
      <c r="G158" s="24">
        <v>250</v>
      </c>
      <c r="H158" s="78"/>
      <c r="I158" s="79"/>
      <c r="J158" s="39">
        <f t="shared" si="76"/>
        <v>244.16666666666666</v>
      </c>
      <c r="K158" s="49">
        <f t="shared" si="77"/>
        <v>6.2915286960589576</v>
      </c>
      <c r="L158" s="49">
        <f t="shared" si="78"/>
        <v>2.5767353021401878</v>
      </c>
      <c r="M158" s="50">
        <f t="shared" si="79"/>
        <v>244.16666666666666</v>
      </c>
      <c r="N158" s="50">
        <f t="shared" si="80"/>
        <v>244.16666666666666</v>
      </c>
      <c r="O158" s="50">
        <f t="shared" si="81"/>
        <v>244.17</v>
      </c>
      <c r="P158" s="50">
        <f t="shared" si="82"/>
        <v>244.17</v>
      </c>
      <c r="Q158" s="43"/>
      <c r="R158" s="29"/>
      <c r="S158" s="29"/>
      <c r="T158" s="29"/>
    </row>
    <row r="159" spans="1:20" s="51" customFormat="1" ht="20.25" customHeight="1" x14ac:dyDescent="0.2">
      <c r="A159" s="45">
        <v>149</v>
      </c>
      <c r="B159" s="46" t="s">
        <v>22</v>
      </c>
      <c r="C159" s="47" t="s">
        <v>103</v>
      </c>
      <c r="D159" s="48">
        <v>1</v>
      </c>
      <c r="E159" s="24">
        <v>237.5</v>
      </c>
      <c r="F159" s="28">
        <v>245</v>
      </c>
      <c r="G159" s="24">
        <v>250</v>
      </c>
      <c r="H159" s="80"/>
      <c r="I159" s="78"/>
      <c r="J159" s="39">
        <f t="shared" si="76"/>
        <v>244.16666666666666</v>
      </c>
      <c r="K159" s="49">
        <f t="shared" si="77"/>
        <v>6.2915286960589576</v>
      </c>
      <c r="L159" s="49">
        <f t="shared" si="78"/>
        <v>2.5767353021401878</v>
      </c>
      <c r="M159" s="50">
        <f t="shared" si="79"/>
        <v>244.16666666666666</v>
      </c>
      <c r="N159" s="50">
        <f t="shared" si="80"/>
        <v>244.16666666666666</v>
      </c>
      <c r="O159" s="50">
        <f t="shared" si="81"/>
        <v>244.17</v>
      </c>
      <c r="P159" s="50">
        <f t="shared" si="82"/>
        <v>244.17</v>
      </c>
      <c r="Q159" s="43"/>
      <c r="R159" s="29"/>
      <c r="S159" s="29"/>
      <c r="T159" s="29"/>
    </row>
    <row r="160" spans="1:20" s="51" customFormat="1" ht="24" customHeight="1" x14ac:dyDescent="0.2">
      <c r="A160" s="45">
        <v>150</v>
      </c>
      <c r="B160" s="46" t="s">
        <v>26</v>
      </c>
      <c r="C160" s="47" t="s">
        <v>103</v>
      </c>
      <c r="D160" s="48">
        <v>1</v>
      </c>
      <c r="E160" s="24">
        <v>475</v>
      </c>
      <c r="F160" s="28">
        <v>490</v>
      </c>
      <c r="G160" s="24">
        <v>500</v>
      </c>
      <c r="H160" s="78"/>
      <c r="I160" s="79"/>
      <c r="J160" s="39">
        <f t="shared" si="76"/>
        <v>488.33333333333331</v>
      </c>
      <c r="K160" s="49">
        <f t="shared" si="77"/>
        <v>12.583057392117915</v>
      </c>
      <c r="L160" s="49">
        <f t="shared" si="78"/>
        <v>2.5767353021401878</v>
      </c>
      <c r="M160" s="50">
        <f t="shared" si="79"/>
        <v>488.33333333333331</v>
      </c>
      <c r="N160" s="50">
        <f t="shared" si="80"/>
        <v>488.33333333333331</v>
      </c>
      <c r="O160" s="50">
        <f t="shared" si="81"/>
        <v>488.33</v>
      </c>
      <c r="P160" s="50">
        <f t="shared" si="82"/>
        <v>488.33</v>
      </c>
      <c r="Q160" s="43"/>
      <c r="R160" s="29"/>
      <c r="S160" s="29"/>
      <c r="T160" s="29"/>
    </row>
    <row r="161" spans="1:20" s="51" customFormat="1" ht="17.25" customHeight="1" x14ac:dyDescent="0.2">
      <c r="A161" s="45">
        <v>151</v>
      </c>
      <c r="B161" s="46" t="s">
        <v>26</v>
      </c>
      <c r="C161" s="47" t="s">
        <v>103</v>
      </c>
      <c r="D161" s="48">
        <v>1</v>
      </c>
      <c r="E161" s="24">
        <v>475</v>
      </c>
      <c r="F161" s="28">
        <v>490</v>
      </c>
      <c r="G161" s="24">
        <v>500</v>
      </c>
      <c r="H161" s="78"/>
      <c r="I161" s="79"/>
      <c r="J161" s="39">
        <f t="shared" si="76"/>
        <v>488.33333333333331</v>
      </c>
      <c r="K161" s="49">
        <f t="shared" si="77"/>
        <v>12.583057392117915</v>
      </c>
      <c r="L161" s="49">
        <f t="shared" si="78"/>
        <v>2.5767353021401878</v>
      </c>
      <c r="M161" s="50">
        <f t="shared" si="79"/>
        <v>488.33333333333331</v>
      </c>
      <c r="N161" s="50">
        <f t="shared" si="80"/>
        <v>488.33333333333331</v>
      </c>
      <c r="O161" s="50">
        <f t="shared" si="81"/>
        <v>488.33</v>
      </c>
      <c r="P161" s="50">
        <f t="shared" si="82"/>
        <v>488.33</v>
      </c>
      <c r="Q161" s="43"/>
      <c r="R161" s="29"/>
      <c r="S161" s="29"/>
      <c r="T161" s="29"/>
    </row>
    <row r="162" spans="1:20" s="51" customFormat="1" ht="17.25" customHeight="1" x14ac:dyDescent="0.2">
      <c r="A162" s="45">
        <v>152</v>
      </c>
      <c r="B162" s="46" t="s">
        <v>25</v>
      </c>
      <c r="C162" s="47" t="s">
        <v>103</v>
      </c>
      <c r="D162" s="48">
        <v>1</v>
      </c>
      <c r="E162" s="24">
        <v>475</v>
      </c>
      <c r="F162" s="28">
        <v>490</v>
      </c>
      <c r="G162" s="24">
        <v>500</v>
      </c>
      <c r="H162" s="78"/>
      <c r="I162" s="79"/>
      <c r="J162" s="39">
        <f t="shared" si="76"/>
        <v>488.33333333333331</v>
      </c>
      <c r="K162" s="49">
        <f t="shared" si="77"/>
        <v>12.583057392117915</v>
      </c>
      <c r="L162" s="49">
        <f t="shared" si="78"/>
        <v>2.5767353021401878</v>
      </c>
      <c r="M162" s="50">
        <f t="shared" si="79"/>
        <v>488.33333333333331</v>
      </c>
      <c r="N162" s="50">
        <f t="shared" si="80"/>
        <v>488.33333333333331</v>
      </c>
      <c r="O162" s="50">
        <f t="shared" si="81"/>
        <v>488.33</v>
      </c>
      <c r="P162" s="50">
        <f t="shared" si="82"/>
        <v>488.33</v>
      </c>
      <c r="Q162" s="43"/>
      <c r="R162" s="29"/>
      <c r="S162" s="29"/>
      <c r="T162" s="29"/>
    </row>
    <row r="163" spans="1:20" s="51" customFormat="1" ht="17.25" customHeight="1" x14ac:dyDescent="0.2">
      <c r="A163" s="45">
        <v>153</v>
      </c>
      <c r="B163" s="46" t="s">
        <v>25</v>
      </c>
      <c r="C163" s="47" t="s">
        <v>103</v>
      </c>
      <c r="D163" s="48">
        <v>1</v>
      </c>
      <c r="E163" s="24">
        <v>475</v>
      </c>
      <c r="F163" s="28">
        <v>490</v>
      </c>
      <c r="G163" s="24">
        <v>500</v>
      </c>
      <c r="H163" s="78"/>
      <c r="I163" s="79"/>
      <c r="J163" s="39">
        <f t="shared" ref="J163" si="118">AVERAGE(E163:G163)</f>
        <v>488.33333333333331</v>
      </c>
      <c r="K163" s="49">
        <f t="shared" ref="K163" si="119">SQRT(((SUM((POWER(G163-J163,2)),(POWER(F163-J163,2)),(POWER(E163-J163,2)))))/2)</f>
        <v>12.583057392117915</v>
      </c>
      <c r="L163" s="49">
        <f t="shared" ref="L163" si="120">K163/J163*100</f>
        <v>2.5767353021401878</v>
      </c>
      <c r="M163" s="50">
        <f t="shared" ref="M163" si="121">((D163/3)*(SUM(E163:G163)))</f>
        <v>488.33333333333331</v>
      </c>
      <c r="N163" s="50">
        <f t="shared" ref="N163" si="122">M163/D163</f>
        <v>488.33333333333331</v>
      </c>
      <c r="O163" s="50">
        <f t="shared" ref="O163" si="123">ROUND(N163,2)</f>
        <v>488.33</v>
      </c>
      <c r="P163" s="50">
        <f t="shared" ref="P163" si="124">O163*D163</f>
        <v>488.33</v>
      </c>
      <c r="Q163" s="43"/>
      <c r="R163" s="29"/>
      <c r="S163" s="29"/>
      <c r="T163" s="29"/>
    </row>
    <row r="164" spans="1:20" s="51" customFormat="1" ht="21" customHeight="1" x14ac:dyDescent="0.2">
      <c r="A164" s="45">
        <v>154</v>
      </c>
      <c r="B164" s="46" t="s">
        <v>71</v>
      </c>
      <c r="C164" s="47" t="s">
        <v>103</v>
      </c>
      <c r="D164" s="48">
        <v>1</v>
      </c>
      <c r="E164" s="24">
        <v>237.5</v>
      </c>
      <c r="F164" s="28">
        <v>245</v>
      </c>
      <c r="G164" s="24">
        <v>250</v>
      </c>
      <c r="H164" s="78"/>
      <c r="I164" s="79"/>
      <c r="J164" s="39">
        <f t="shared" si="76"/>
        <v>244.16666666666666</v>
      </c>
      <c r="K164" s="49">
        <f t="shared" si="77"/>
        <v>6.2915286960589576</v>
      </c>
      <c r="L164" s="49">
        <f t="shared" si="78"/>
        <v>2.5767353021401878</v>
      </c>
      <c r="M164" s="50">
        <f t="shared" si="79"/>
        <v>244.16666666666666</v>
      </c>
      <c r="N164" s="50">
        <f t="shared" si="80"/>
        <v>244.16666666666666</v>
      </c>
      <c r="O164" s="50">
        <f t="shared" si="81"/>
        <v>244.17</v>
      </c>
      <c r="P164" s="50">
        <f t="shared" si="82"/>
        <v>244.17</v>
      </c>
      <c r="Q164" s="43"/>
      <c r="R164" s="29"/>
      <c r="S164" s="29"/>
      <c r="T164" s="29"/>
    </row>
    <row r="165" spans="1:20" s="51" customFormat="1" ht="23.25" customHeight="1" x14ac:dyDescent="0.2">
      <c r="A165" s="45">
        <v>155</v>
      </c>
      <c r="B165" s="46" t="s">
        <v>71</v>
      </c>
      <c r="C165" s="47" t="s">
        <v>103</v>
      </c>
      <c r="D165" s="48">
        <v>1</v>
      </c>
      <c r="E165" s="24">
        <v>237.5</v>
      </c>
      <c r="F165" s="28">
        <v>245</v>
      </c>
      <c r="G165" s="24">
        <v>250</v>
      </c>
      <c r="H165" s="78"/>
      <c r="I165" s="79"/>
      <c r="J165" s="39">
        <f t="shared" si="76"/>
        <v>244.16666666666666</v>
      </c>
      <c r="K165" s="49">
        <f t="shared" si="77"/>
        <v>6.2915286960589576</v>
      </c>
      <c r="L165" s="49">
        <f t="shared" si="78"/>
        <v>2.5767353021401878</v>
      </c>
      <c r="M165" s="50">
        <f t="shared" si="79"/>
        <v>244.16666666666666</v>
      </c>
      <c r="N165" s="50">
        <f t="shared" si="80"/>
        <v>244.16666666666666</v>
      </c>
      <c r="O165" s="50">
        <f t="shared" si="81"/>
        <v>244.17</v>
      </c>
      <c r="P165" s="50">
        <f t="shared" si="82"/>
        <v>244.17</v>
      </c>
      <c r="Q165" s="43"/>
      <c r="R165" s="29"/>
      <c r="S165" s="29"/>
      <c r="T165" s="29"/>
    </row>
    <row r="166" spans="1:20" s="51" customFormat="1" ht="22.5" customHeight="1" x14ac:dyDescent="0.2">
      <c r="A166" s="45">
        <v>156</v>
      </c>
      <c r="B166" s="46" t="s">
        <v>72</v>
      </c>
      <c r="C166" s="47" t="s">
        <v>103</v>
      </c>
      <c r="D166" s="48">
        <v>1</v>
      </c>
      <c r="E166" s="24">
        <v>237.5</v>
      </c>
      <c r="F166" s="28">
        <v>245</v>
      </c>
      <c r="G166" s="24">
        <v>250</v>
      </c>
      <c r="H166" s="78"/>
      <c r="I166" s="79"/>
      <c r="J166" s="39">
        <f t="shared" si="76"/>
        <v>244.16666666666666</v>
      </c>
      <c r="K166" s="49">
        <f t="shared" si="77"/>
        <v>6.2915286960589576</v>
      </c>
      <c r="L166" s="49">
        <f t="shared" si="78"/>
        <v>2.5767353021401878</v>
      </c>
      <c r="M166" s="50">
        <f t="shared" si="79"/>
        <v>244.16666666666666</v>
      </c>
      <c r="N166" s="50">
        <f t="shared" si="80"/>
        <v>244.16666666666666</v>
      </c>
      <c r="O166" s="50">
        <f t="shared" si="81"/>
        <v>244.17</v>
      </c>
      <c r="P166" s="50">
        <f t="shared" si="82"/>
        <v>244.17</v>
      </c>
      <c r="Q166" s="43"/>
      <c r="R166" s="29"/>
      <c r="S166" s="29"/>
      <c r="T166" s="29"/>
    </row>
    <row r="167" spans="1:20" s="51" customFormat="1" ht="24" customHeight="1" x14ac:dyDescent="0.2">
      <c r="A167" s="45">
        <v>157</v>
      </c>
      <c r="B167" s="46" t="s">
        <v>72</v>
      </c>
      <c r="C167" s="47" t="s">
        <v>103</v>
      </c>
      <c r="D167" s="48">
        <v>1</v>
      </c>
      <c r="E167" s="24">
        <v>237.5</v>
      </c>
      <c r="F167" s="28">
        <v>245</v>
      </c>
      <c r="G167" s="24">
        <v>250</v>
      </c>
      <c r="H167" s="78"/>
      <c r="I167" s="79"/>
      <c r="J167" s="39">
        <f t="shared" si="76"/>
        <v>244.16666666666666</v>
      </c>
      <c r="K167" s="49">
        <f t="shared" si="77"/>
        <v>6.2915286960589576</v>
      </c>
      <c r="L167" s="49">
        <f t="shared" si="78"/>
        <v>2.5767353021401878</v>
      </c>
      <c r="M167" s="50">
        <f t="shared" si="79"/>
        <v>244.16666666666666</v>
      </c>
      <c r="N167" s="50">
        <f t="shared" si="80"/>
        <v>244.16666666666666</v>
      </c>
      <c r="O167" s="50">
        <f t="shared" si="81"/>
        <v>244.17</v>
      </c>
      <c r="P167" s="50">
        <f t="shared" si="82"/>
        <v>244.17</v>
      </c>
      <c r="Q167" s="43"/>
      <c r="R167" s="29"/>
      <c r="S167" s="29"/>
      <c r="T167" s="29"/>
    </row>
    <row r="168" spans="1:20" s="51" customFormat="1" ht="26.25" customHeight="1" x14ac:dyDescent="0.2">
      <c r="A168" s="45">
        <v>158</v>
      </c>
      <c r="B168" s="46" t="s">
        <v>72</v>
      </c>
      <c r="C168" s="47" t="s">
        <v>103</v>
      </c>
      <c r="D168" s="48">
        <v>1</v>
      </c>
      <c r="E168" s="24">
        <v>237.5</v>
      </c>
      <c r="F168" s="28">
        <v>245</v>
      </c>
      <c r="G168" s="24">
        <v>250</v>
      </c>
      <c r="H168" s="78"/>
      <c r="I168" s="79"/>
      <c r="J168" s="39">
        <f t="shared" si="76"/>
        <v>244.16666666666666</v>
      </c>
      <c r="K168" s="49">
        <f t="shared" si="77"/>
        <v>6.2915286960589576</v>
      </c>
      <c r="L168" s="49">
        <f t="shared" si="78"/>
        <v>2.5767353021401878</v>
      </c>
      <c r="M168" s="50">
        <f t="shared" si="79"/>
        <v>244.16666666666666</v>
      </c>
      <c r="N168" s="50">
        <f t="shared" si="80"/>
        <v>244.16666666666666</v>
      </c>
      <c r="O168" s="50">
        <f t="shared" si="81"/>
        <v>244.17</v>
      </c>
      <c r="P168" s="50">
        <f t="shared" si="82"/>
        <v>244.17</v>
      </c>
      <c r="Q168" s="43"/>
      <c r="R168" s="29"/>
      <c r="S168" s="29"/>
      <c r="T168" s="29"/>
    </row>
    <row r="169" spans="1:20" s="51" customFormat="1" ht="17.25" customHeight="1" x14ac:dyDescent="0.2">
      <c r="A169" s="45">
        <v>159</v>
      </c>
      <c r="B169" s="46" t="s">
        <v>72</v>
      </c>
      <c r="C169" s="47" t="s">
        <v>103</v>
      </c>
      <c r="D169" s="48">
        <v>1</v>
      </c>
      <c r="E169" s="24">
        <v>237.5</v>
      </c>
      <c r="F169" s="28">
        <v>245</v>
      </c>
      <c r="G169" s="24">
        <v>250</v>
      </c>
      <c r="H169" s="78"/>
      <c r="I169" s="79"/>
      <c r="J169" s="39">
        <f t="shared" si="76"/>
        <v>244.16666666666666</v>
      </c>
      <c r="K169" s="49">
        <f t="shared" si="77"/>
        <v>6.2915286960589576</v>
      </c>
      <c r="L169" s="49">
        <f t="shared" si="78"/>
        <v>2.5767353021401878</v>
      </c>
      <c r="M169" s="50">
        <f t="shared" si="79"/>
        <v>244.16666666666666</v>
      </c>
      <c r="N169" s="50">
        <f t="shared" si="80"/>
        <v>244.16666666666666</v>
      </c>
      <c r="O169" s="50">
        <f t="shared" si="81"/>
        <v>244.17</v>
      </c>
      <c r="P169" s="50">
        <f t="shared" si="82"/>
        <v>244.17</v>
      </c>
      <c r="Q169" s="43"/>
      <c r="R169" s="29"/>
      <c r="S169" s="29"/>
      <c r="T169" s="29"/>
    </row>
    <row r="170" spans="1:20" s="51" customFormat="1" ht="30" customHeight="1" x14ac:dyDescent="0.2">
      <c r="A170" s="108" t="s">
        <v>114</v>
      </c>
      <c r="B170" s="108"/>
      <c r="C170" s="47"/>
      <c r="D170" s="48"/>
      <c r="E170" s="24"/>
      <c r="F170" s="28"/>
      <c r="G170" s="24"/>
      <c r="H170" s="78"/>
      <c r="I170" s="79"/>
      <c r="J170" s="39"/>
      <c r="K170" s="49"/>
      <c r="L170" s="49"/>
      <c r="M170" s="50"/>
      <c r="N170" s="50"/>
      <c r="O170" s="50"/>
      <c r="P170" s="50"/>
      <c r="Q170" s="43"/>
      <c r="R170" s="29"/>
      <c r="S170" s="29"/>
      <c r="T170" s="29"/>
    </row>
    <row r="171" spans="1:20" s="51" customFormat="1" ht="30" customHeight="1" x14ac:dyDescent="0.2">
      <c r="A171" s="45">
        <v>160</v>
      </c>
      <c r="B171" s="46" t="s">
        <v>93</v>
      </c>
      <c r="C171" s="47" t="s">
        <v>103</v>
      </c>
      <c r="D171" s="48">
        <v>1</v>
      </c>
      <c r="E171" s="24">
        <v>237.5</v>
      </c>
      <c r="F171" s="28">
        <v>245</v>
      </c>
      <c r="G171" s="24">
        <v>250</v>
      </c>
      <c r="H171" s="78"/>
      <c r="I171" s="79"/>
      <c r="J171" s="39">
        <f t="shared" si="76"/>
        <v>244.16666666666666</v>
      </c>
      <c r="K171" s="49">
        <f>SQRT(((SUM((POWER(G171-J171,2)),(POWER(F171-J171,2)),(POWER(E171-J171,2)))))/2)</f>
        <v>6.2915286960589576</v>
      </c>
      <c r="L171" s="49">
        <f t="shared" si="78"/>
        <v>2.5767353021401878</v>
      </c>
      <c r="M171" s="50">
        <f t="shared" si="79"/>
        <v>244.16666666666666</v>
      </c>
      <c r="N171" s="50">
        <f t="shared" si="80"/>
        <v>244.16666666666666</v>
      </c>
      <c r="O171" s="50">
        <f t="shared" si="81"/>
        <v>244.17</v>
      </c>
      <c r="P171" s="50">
        <f t="shared" si="82"/>
        <v>244.17</v>
      </c>
      <c r="Q171" s="43"/>
      <c r="R171" s="29"/>
      <c r="S171" s="29"/>
      <c r="T171" s="29"/>
    </row>
    <row r="172" spans="1:20" s="51" customFormat="1" ht="21.75" customHeight="1" x14ac:dyDescent="0.2">
      <c r="A172" s="45">
        <v>161</v>
      </c>
      <c r="B172" s="46" t="s">
        <v>55</v>
      </c>
      <c r="C172" s="47" t="s">
        <v>103</v>
      </c>
      <c r="D172" s="48">
        <v>1</v>
      </c>
      <c r="E172" s="24">
        <v>475</v>
      </c>
      <c r="F172" s="28">
        <v>490</v>
      </c>
      <c r="G172" s="24">
        <v>500</v>
      </c>
      <c r="H172" s="78"/>
      <c r="I172" s="79"/>
      <c r="J172" s="39">
        <f t="shared" si="76"/>
        <v>488.33333333333331</v>
      </c>
      <c r="K172" s="49">
        <f t="shared" si="77"/>
        <v>12.583057392117915</v>
      </c>
      <c r="L172" s="49">
        <f t="shared" si="78"/>
        <v>2.5767353021401878</v>
      </c>
      <c r="M172" s="50">
        <f t="shared" si="79"/>
        <v>488.33333333333331</v>
      </c>
      <c r="N172" s="50">
        <f t="shared" si="80"/>
        <v>488.33333333333331</v>
      </c>
      <c r="O172" s="50">
        <f t="shared" si="81"/>
        <v>488.33</v>
      </c>
      <c r="P172" s="50">
        <f t="shared" si="82"/>
        <v>488.33</v>
      </c>
      <c r="Q172" s="43"/>
      <c r="R172" s="29"/>
      <c r="S172" s="29"/>
      <c r="T172" s="29"/>
    </row>
    <row r="173" spans="1:20" s="51" customFormat="1" ht="40.5" customHeight="1" x14ac:dyDescent="0.2">
      <c r="A173" s="45">
        <v>162</v>
      </c>
      <c r="B173" s="46" t="s">
        <v>115</v>
      </c>
      <c r="C173" s="47" t="s">
        <v>103</v>
      </c>
      <c r="D173" s="48">
        <v>1</v>
      </c>
      <c r="E173" s="24">
        <v>237.5</v>
      </c>
      <c r="F173" s="28">
        <v>245</v>
      </c>
      <c r="G173" s="24">
        <v>250</v>
      </c>
      <c r="H173" s="78"/>
      <c r="I173" s="79"/>
      <c r="J173" s="39">
        <f>AVERAGE(E173:G173)</f>
        <v>244.16666666666666</v>
      </c>
      <c r="K173" s="49">
        <f>SQRT(((SUM((POWER(G173-J173,2)),(POWER(F173-J173,2)),(POWER(E173-J173,2)))))/2)</f>
        <v>6.2915286960589576</v>
      </c>
      <c r="L173" s="49">
        <f t="shared" si="78"/>
        <v>2.5767353021401878</v>
      </c>
      <c r="M173" s="50">
        <f>((D173/3)*(SUM(E173:G173)))</f>
        <v>244.16666666666666</v>
      </c>
      <c r="N173" s="50">
        <f t="shared" si="80"/>
        <v>244.16666666666666</v>
      </c>
      <c r="O173" s="50">
        <f t="shared" si="81"/>
        <v>244.17</v>
      </c>
      <c r="P173" s="50">
        <f t="shared" si="82"/>
        <v>244.17</v>
      </c>
      <c r="Q173" s="43"/>
      <c r="R173" s="29"/>
      <c r="S173" s="29"/>
      <c r="T173" s="29"/>
    </row>
    <row r="174" spans="1:20" s="51" customFormat="1" ht="23.25" customHeight="1" x14ac:dyDescent="0.2">
      <c r="A174" s="45">
        <v>163</v>
      </c>
      <c r="B174" s="46" t="s">
        <v>116</v>
      </c>
      <c r="C174" s="47" t="s">
        <v>103</v>
      </c>
      <c r="D174" s="48">
        <v>1</v>
      </c>
      <c r="E174" s="24">
        <v>475</v>
      </c>
      <c r="F174" s="28">
        <v>490</v>
      </c>
      <c r="G174" s="24">
        <v>500</v>
      </c>
      <c r="H174" s="78"/>
      <c r="I174" s="79"/>
      <c r="J174" s="39">
        <f t="shared" si="76"/>
        <v>488.33333333333331</v>
      </c>
      <c r="K174" s="49">
        <f t="shared" si="77"/>
        <v>12.583057392117915</v>
      </c>
      <c r="L174" s="49">
        <f t="shared" si="78"/>
        <v>2.5767353021401878</v>
      </c>
      <c r="M174" s="50">
        <f t="shared" si="79"/>
        <v>488.33333333333331</v>
      </c>
      <c r="N174" s="50">
        <f t="shared" si="80"/>
        <v>488.33333333333331</v>
      </c>
      <c r="O174" s="50">
        <f t="shared" si="81"/>
        <v>488.33</v>
      </c>
      <c r="P174" s="50">
        <f t="shared" si="82"/>
        <v>488.33</v>
      </c>
      <c r="Q174" s="43"/>
      <c r="R174" s="29"/>
      <c r="S174" s="29"/>
      <c r="T174" s="29"/>
    </row>
    <row r="175" spans="1:20" s="51" customFormat="1" ht="22.5" customHeight="1" x14ac:dyDescent="0.2">
      <c r="A175" s="45">
        <v>164</v>
      </c>
      <c r="B175" s="46" t="s">
        <v>73</v>
      </c>
      <c r="C175" s="47" t="s">
        <v>103</v>
      </c>
      <c r="D175" s="48">
        <v>1</v>
      </c>
      <c r="E175" s="24">
        <v>475</v>
      </c>
      <c r="F175" s="28">
        <v>490</v>
      </c>
      <c r="G175" s="24">
        <v>500</v>
      </c>
      <c r="H175" s="78"/>
      <c r="I175" s="79"/>
      <c r="J175" s="39">
        <f t="shared" si="76"/>
        <v>488.33333333333331</v>
      </c>
      <c r="K175" s="49">
        <f t="shared" si="77"/>
        <v>12.583057392117915</v>
      </c>
      <c r="L175" s="49">
        <f t="shared" si="78"/>
        <v>2.5767353021401878</v>
      </c>
      <c r="M175" s="50">
        <f t="shared" si="79"/>
        <v>488.33333333333331</v>
      </c>
      <c r="N175" s="50">
        <f t="shared" si="80"/>
        <v>488.33333333333331</v>
      </c>
      <c r="O175" s="50">
        <f t="shared" si="81"/>
        <v>488.33</v>
      </c>
      <c r="P175" s="50">
        <f t="shared" si="82"/>
        <v>488.33</v>
      </c>
      <c r="Q175" s="43"/>
      <c r="R175" s="29"/>
      <c r="S175" s="29"/>
      <c r="T175" s="29"/>
    </row>
    <row r="176" spans="1:20" s="51" customFormat="1" ht="21" customHeight="1" x14ac:dyDescent="0.2">
      <c r="A176" s="45">
        <v>165</v>
      </c>
      <c r="B176" s="46" t="s">
        <v>117</v>
      </c>
      <c r="C176" s="47" t="s">
        <v>103</v>
      </c>
      <c r="D176" s="48">
        <v>1</v>
      </c>
      <c r="E176" s="24">
        <v>475</v>
      </c>
      <c r="F176" s="28">
        <v>490</v>
      </c>
      <c r="G176" s="24">
        <v>500</v>
      </c>
      <c r="H176" s="78"/>
      <c r="I176" s="79"/>
      <c r="J176" s="39">
        <f t="shared" si="76"/>
        <v>488.33333333333331</v>
      </c>
      <c r="K176" s="49">
        <f t="shared" si="77"/>
        <v>12.583057392117915</v>
      </c>
      <c r="L176" s="49">
        <f t="shared" si="78"/>
        <v>2.5767353021401878</v>
      </c>
      <c r="M176" s="50">
        <f t="shared" si="79"/>
        <v>488.33333333333331</v>
      </c>
      <c r="N176" s="50">
        <f t="shared" si="80"/>
        <v>488.33333333333331</v>
      </c>
      <c r="O176" s="50">
        <f t="shared" si="81"/>
        <v>488.33</v>
      </c>
      <c r="P176" s="50">
        <f t="shared" si="82"/>
        <v>488.33</v>
      </c>
      <c r="Q176" s="43"/>
      <c r="R176" s="29"/>
      <c r="S176" s="29"/>
      <c r="T176" s="29"/>
    </row>
    <row r="177" spans="1:20" s="51" customFormat="1" ht="16.5" customHeight="1" x14ac:dyDescent="0.2">
      <c r="A177" s="45">
        <v>166</v>
      </c>
      <c r="B177" s="46" t="s">
        <v>117</v>
      </c>
      <c r="C177" s="47" t="s">
        <v>103</v>
      </c>
      <c r="D177" s="48">
        <v>1</v>
      </c>
      <c r="E177" s="24">
        <v>475</v>
      </c>
      <c r="F177" s="28">
        <v>490</v>
      </c>
      <c r="G177" s="24">
        <v>500</v>
      </c>
      <c r="H177" s="78"/>
      <c r="I177" s="79"/>
      <c r="J177" s="39">
        <f t="shared" si="76"/>
        <v>488.33333333333331</v>
      </c>
      <c r="K177" s="49">
        <f t="shared" si="77"/>
        <v>12.583057392117915</v>
      </c>
      <c r="L177" s="49">
        <f t="shared" si="78"/>
        <v>2.5767353021401878</v>
      </c>
      <c r="M177" s="50">
        <f t="shared" si="79"/>
        <v>488.33333333333331</v>
      </c>
      <c r="N177" s="50">
        <f t="shared" si="80"/>
        <v>488.33333333333331</v>
      </c>
      <c r="O177" s="50">
        <f t="shared" si="81"/>
        <v>488.33</v>
      </c>
      <c r="P177" s="50">
        <f t="shared" si="82"/>
        <v>488.33</v>
      </c>
      <c r="Q177" s="43"/>
      <c r="R177" s="29"/>
      <c r="S177" s="29"/>
      <c r="T177" s="29"/>
    </row>
    <row r="178" spans="1:20" s="51" customFormat="1" ht="18" customHeight="1" x14ac:dyDescent="0.2">
      <c r="A178" s="45">
        <v>167</v>
      </c>
      <c r="B178" s="46" t="s">
        <v>62</v>
      </c>
      <c r="C178" s="47" t="s">
        <v>103</v>
      </c>
      <c r="D178" s="48">
        <v>1</v>
      </c>
      <c r="E178" s="24">
        <v>475</v>
      </c>
      <c r="F178" s="28">
        <v>490</v>
      </c>
      <c r="G178" s="24">
        <v>500</v>
      </c>
      <c r="H178" s="78"/>
      <c r="I178" s="79"/>
      <c r="J178" s="39">
        <f t="shared" si="76"/>
        <v>488.33333333333331</v>
      </c>
      <c r="K178" s="49">
        <f t="shared" si="77"/>
        <v>12.583057392117915</v>
      </c>
      <c r="L178" s="49">
        <f t="shared" si="78"/>
        <v>2.5767353021401878</v>
      </c>
      <c r="M178" s="50">
        <f t="shared" si="79"/>
        <v>488.33333333333331</v>
      </c>
      <c r="N178" s="50">
        <f t="shared" si="80"/>
        <v>488.33333333333331</v>
      </c>
      <c r="O178" s="50">
        <f t="shared" si="81"/>
        <v>488.33</v>
      </c>
      <c r="P178" s="50">
        <f t="shared" si="82"/>
        <v>488.33</v>
      </c>
      <c r="Q178" s="43"/>
      <c r="R178" s="29"/>
      <c r="S178" s="29"/>
      <c r="T178" s="29"/>
    </row>
    <row r="179" spans="1:20" s="51" customFormat="1" ht="23.25" customHeight="1" x14ac:dyDescent="0.2">
      <c r="A179" s="45">
        <v>168</v>
      </c>
      <c r="B179" s="46" t="s">
        <v>118</v>
      </c>
      <c r="C179" s="47" t="s">
        <v>103</v>
      </c>
      <c r="D179" s="48">
        <v>1</v>
      </c>
      <c r="E179" s="24">
        <v>950</v>
      </c>
      <c r="F179" s="28">
        <v>980</v>
      </c>
      <c r="G179" s="24">
        <v>1000</v>
      </c>
      <c r="H179" s="78"/>
      <c r="I179" s="79"/>
      <c r="J179" s="39">
        <f t="shared" si="76"/>
        <v>976.66666666666663</v>
      </c>
      <c r="K179" s="49">
        <f t="shared" si="77"/>
        <v>25.16611478423583</v>
      </c>
      <c r="L179" s="49">
        <f t="shared" si="78"/>
        <v>2.5767353021401878</v>
      </c>
      <c r="M179" s="50">
        <f t="shared" si="79"/>
        <v>976.66666666666663</v>
      </c>
      <c r="N179" s="50">
        <f t="shared" si="80"/>
        <v>976.66666666666663</v>
      </c>
      <c r="O179" s="50">
        <f t="shared" si="81"/>
        <v>976.67</v>
      </c>
      <c r="P179" s="50">
        <f t="shared" si="82"/>
        <v>976.67</v>
      </c>
      <c r="Q179" s="43"/>
      <c r="R179" s="29"/>
      <c r="S179" s="29"/>
      <c r="T179" s="29"/>
    </row>
    <row r="180" spans="1:20" s="51" customFormat="1" ht="30" customHeight="1" x14ac:dyDescent="0.2">
      <c r="A180" s="45">
        <v>169</v>
      </c>
      <c r="B180" s="46" t="s">
        <v>119</v>
      </c>
      <c r="C180" s="47" t="s">
        <v>103</v>
      </c>
      <c r="D180" s="48">
        <v>1</v>
      </c>
      <c r="E180" s="24">
        <v>475</v>
      </c>
      <c r="F180" s="28">
        <v>490</v>
      </c>
      <c r="G180" s="24">
        <v>500</v>
      </c>
      <c r="H180" s="78"/>
      <c r="I180" s="79"/>
      <c r="J180" s="39">
        <f t="shared" si="76"/>
        <v>488.33333333333331</v>
      </c>
      <c r="K180" s="49">
        <f t="shared" si="77"/>
        <v>12.583057392117915</v>
      </c>
      <c r="L180" s="49">
        <f t="shared" si="78"/>
        <v>2.5767353021401878</v>
      </c>
      <c r="M180" s="50">
        <f t="shared" si="79"/>
        <v>488.33333333333331</v>
      </c>
      <c r="N180" s="50">
        <f t="shared" si="80"/>
        <v>488.33333333333331</v>
      </c>
      <c r="O180" s="50">
        <f t="shared" si="81"/>
        <v>488.33</v>
      </c>
      <c r="P180" s="50">
        <f t="shared" si="82"/>
        <v>488.33</v>
      </c>
      <c r="Q180" s="43"/>
      <c r="R180" s="29"/>
      <c r="S180" s="29"/>
      <c r="T180" s="29"/>
    </row>
    <row r="181" spans="1:20" s="51" customFormat="1" ht="19.5" customHeight="1" x14ac:dyDescent="0.2">
      <c r="A181" s="45">
        <v>170</v>
      </c>
      <c r="B181" s="46" t="s">
        <v>75</v>
      </c>
      <c r="C181" s="47" t="s">
        <v>103</v>
      </c>
      <c r="D181" s="48">
        <v>1</v>
      </c>
      <c r="E181" s="24">
        <v>950</v>
      </c>
      <c r="F181" s="28">
        <v>980</v>
      </c>
      <c r="G181" s="24">
        <v>1000</v>
      </c>
      <c r="H181" s="78"/>
      <c r="I181" s="79"/>
      <c r="J181" s="39">
        <f t="shared" si="76"/>
        <v>976.66666666666663</v>
      </c>
      <c r="K181" s="49">
        <f t="shared" si="77"/>
        <v>25.16611478423583</v>
      </c>
      <c r="L181" s="49">
        <f t="shared" si="78"/>
        <v>2.5767353021401878</v>
      </c>
      <c r="M181" s="50">
        <f t="shared" si="79"/>
        <v>976.66666666666663</v>
      </c>
      <c r="N181" s="50">
        <f t="shared" si="80"/>
        <v>976.66666666666663</v>
      </c>
      <c r="O181" s="50">
        <f t="shared" si="81"/>
        <v>976.67</v>
      </c>
      <c r="P181" s="50">
        <f t="shared" si="82"/>
        <v>976.67</v>
      </c>
      <c r="Q181" s="43"/>
      <c r="R181" s="29"/>
      <c r="S181" s="29"/>
      <c r="T181" s="29"/>
    </row>
    <row r="182" spans="1:20" s="51" customFormat="1" ht="18" customHeight="1" x14ac:dyDescent="0.2">
      <c r="A182" s="45">
        <v>171</v>
      </c>
      <c r="B182" s="46" t="s">
        <v>30</v>
      </c>
      <c r="C182" s="47" t="s">
        <v>103</v>
      </c>
      <c r="D182" s="48">
        <v>1</v>
      </c>
      <c r="E182" s="24">
        <v>475</v>
      </c>
      <c r="F182" s="28">
        <v>490</v>
      </c>
      <c r="G182" s="24">
        <v>500</v>
      </c>
      <c r="H182" s="78"/>
      <c r="I182" s="79"/>
      <c r="J182" s="39">
        <f t="shared" si="76"/>
        <v>488.33333333333331</v>
      </c>
      <c r="K182" s="49">
        <f t="shared" si="77"/>
        <v>12.583057392117915</v>
      </c>
      <c r="L182" s="49">
        <f t="shared" si="78"/>
        <v>2.5767353021401878</v>
      </c>
      <c r="M182" s="50">
        <f t="shared" si="79"/>
        <v>488.33333333333331</v>
      </c>
      <c r="N182" s="50">
        <f t="shared" si="80"/>
        <v>488.33333333333331</v>
      </c>
      <c r="O182" s="50">
        <f t="shared" si="81"/>
        <v>488.33</v>
      </c>
      <c r="P182" s="50">
        <f t="shared" si="82"/>
        <v>488.33</v>
      </c>
      <c r="Q182" s="43"/>
      <c r="R182" s="29"/>
      <c r="S182" s="29"/>
      <c r="T182" s="29"/>
    </row>
    <row r="183" spans="1:20" s="51" customFormat="1" ht="30" customHeight="1" x14ac:dyDescent="0.2">
      <c r="A183" s="45">
        <v>172</v>
      </c>
      <c r="B183" s="46" t="s">
        <v>76</v>
      </c>
      <c r="C183" s="47" t="s">
        <v>103</v>
      </c>
      <c r="D183" s="48">
        <v>1</v>
      </c>
      <c r="E183" s="24">
        <v>237.5</v>
      </c>
      <c r="F183" s="28">
        <v>245</v>
      </c>
      <c r="G183" s="24">
        <v>250</v>
      </c>
      <c r="H183" s="78"/>
      <c r="I183" s="79"/>
      <c r="J183" s="39">
        <f t="shared" si="76"/>
        <v>244.16666666666666</v>
      </c>
      <c r="K183" s="49">
        <f t="shared" si="77"/>
        <v>6.2915286960589576</v>
      </c>
      <c r="L183" s="49">
        <f t="shared" si="78"/>
        <v>2.5767353021401878</v>
      </c>
      <c r="M183" s="50">
        <f t="shared" si="79"/>
        <v>244.16666666666666</v>
      </c>
      <c r="N183" s="50">
        <f t="shared" si="80"/>
        <v>244.16666666666666</v>
      </c>
      <c r="O183" s="50">
        <f t="shared" si="81"/>
        <v>244.17</v>
      </c>
      <c r="P183" s="50">
        <f t="shared" si="82"/>
        <v>244.17</v>
      </c>
      <c r="Q183" s="43"/>
      <c r="R183" s="29"/>
      <c r="S183" s="29"/>
      <c r="T183" s="29"/>
    </row>
    <row r="184" spans="1:20" s="51" customFormat="1" ht="30" customHeight="1" x14ac:dyDescent="0.2">
      <c r="A184" s="45">
        <v>173</v>
      </c>
      <c r="B184" s="46" t="s">
        <v>120</v>
      </c>
      <c r="C184" s="47" t="s">
        <v>103</v>
      </c>
      <c r="D184" s="48">
        <v>1</v>
      </c>
      <c r="E184" s="24">
        <v>475</v>
      </c>
      <c r="F184" s="28">
        <v>490</v>
      </c>
      <c r="G184" s="24">
        <v>500</v>
      </c>
      <c r="H184" s="78"/>
      <c r="I184" s="79"/>
      <c r="J184" s="39">
        <f t="shared" si="76"/>
        <v>488.33333333333331</v>
      </c>
      <c r="K184" s="49">
        <f t="shared" si="77"/>
        <v>12.583057392117915</v>
      </c>
      <c r="L184" s="49">
        <f t="shared" si="78"/>
        <v>2.5767353021401878</v>
      </c>
      <c r="M184" s="50">
        <f t="shared" si="79"/>
        <v>488.33333333333331</v>
      </c>
      <c r="N184" s="50">
        <f t="shared" si="80"/>
        <v>488.33333333333331</v>
      </c>
      <c r="O184" s="50">
        <f t="shared" si="81"/>
        <v>488.33</v>
      </c>
      <c r="P184" s="50">
        <f t="shared" si="82"/>
        <v>488.33</v>
      </c>
      <c r="Q184" s="43"/>
      <c r="R184" s="29"/>
      <c r="S184" s="29"/>
      <c r="T184" s="29"/>
    </row>
    <row r="185" spans="1:20" s="51" customFormat="1" ht="30" customHeight="1" x14ac:dyDescent="0.2">
      <c r="A185" s="45">
        <v>174</v>
      </c>
      <c r="B185" s="46" t="s">
        <v>120</v>
      </c>
      <c r="C185" s="47" t="s">
        <v>103</v>
      </c>
      <c r="D185" s="48">
        <v>1</v>
      </c>
      <c r="E185" s="24">
        <v>475</v>
      </c>
      <c r="F185" s="28">
        <v>490</v>
      </c>
      <c r="G185" s="24">
        <v>500</v>
      </c>
      <c r="H185" s="78"/>
      <c r="I185" s="79"/>
      <c r="J185" s="39">
        <f t="shared" si="76"/>
        <v>488.33333333333331</v>
      </c>
      <c r="K185" s="49">
        <f t="shared" si="77"/>
        <v>12.583057392117915</v>
      </c>
      <c r="L185" s="49">
        <f t="shared" si="78"/>
        <v>2.5767353021401878</v>
      </c>
      <c r="M185" s="50">
        <f t="shared" si="79"/>
        <v>488.33333333333331</v>
      </c>
      <c r="N185" s="50">
        <f t="shared" si="80"/>
        <v>488.33333333333331</v>
      </c>
      <c r="O185" s="50">
        <f t="shared" si="81"/>
        <v>488.33</v>
      </c>
      <c r="P185" s="50">
        <f t="shared" si="82"/>
        <v>488.33</v>
      </c>
      <c r="Q185" s="43"/>
      <c r="R185" s="29"/>
      <c r="S185" s="29"/>
      <c r="T185" s="29"/>
    </row>
    <row r="186" spans="1:20" s="51" customFormat="1" ht="30" customHeight="1" x14ac:dyDescent="0.2">
      <c r="A186" s="45">
        <v>175</v>
      </c>
      <c r="B186" s="46" t="s">
        <v>120</v>
      </c>
      <c r="C186" s="47" t="s">
        <v>103</v>
      </c>
      <c r="D186" s="48">
        <v>1</v>
      </c>
      <c r="E186" s="24">
        <v>475</v>
      </c>
      <c r="F186" s="28">
        <v>490</v>
      </c>
      <c r="G186" s="24">
        <v>500</v>
      </c>
      <c r="H186" s="78"/>
      <c r="I186" s="79"/>
      <c r="J186" s="39">
        <f t="shared" si="76"/>
        <v>488.33333333333331</v>
      </c>
      <c r="K186" s="49">
        <f t="shared" si="77"/>
        <v>12.583057392117915</v>
      </c>
      <c r="L186" s="49">
        <f t="shared" si="78"/>
        <v>2.5767353021401878</v>
      </c>
      <c r="M186" s="50">
        <f t="shared" si="79"/>
        <v>488.33333333333331</v>
      </c>
      <c r="N186" s="50">
        <f t="shared" si="80"/>
        <v>488.33333333333331</v>
      </c>
      <c r="O186" s="50">
        <f t="shared" si="81"/>
        <v>488.33</v>
      </c>
      <c r="P186" s="50">
        <f t="shared" si="82"/>
        <v>488.33</v>
      </c>
      <c r="Q186" s="43"/>
      <c r="R186" s="29"/>
      <c r="S186" s="29"/>
      <c r="T186" s="29"/>
    </row>
    <row r="187" spans="1:20" s="51" customFormat="1" ht="30" customHeight="1" x14ac:dyDescent="0.2">
      <c r="A187" s="45">
        <v>176</v>
      </c>
      <c r="B187" s="46" t="s">
        <v>120</v>
      </c>
      <c r="C187" s="47" t="s">
        <v>103</v>
      </c>
      <c r="D187" s="48">
        <v>1</v>
      </c>
      <c r="E187" s="24">
        <v>475</v>
      </c>
      <c r="F187" s="28">
        <v>490</v>
      </c>
      <c r="G187" s="24">
        <v>500</v>
      </c>
      <c r="H187" s="78"/>
      <c r="I187" s="79"/>
      <c r="J187" s="39">
        <f t="shared" si="76"/>
        <v>488.33333333333331</v>
      </c>
      <c r="K187" s="49">
        <f t="shared" si="77"/>
        <v>12.583057392117915</v>
      </c>
      <c r="L187" s="49">
        <f t="shared" si="78"/>
        <v>2.5767353021401878</v>
      </c>
      <c r="M187" s="50">
        <f t="shared" si="79"/>
        <v>488.33333333333331</v>
      </c>
      <c r="N187" s="50">
        <f t="shared" si="80"/>
        <v>488.33333333333331</v>
      </c>
      <c r="O187" s="50">
        <f t="shared" si="81"/>
        <v>488.33</v>
      </c>
      <c r="P187" s="50">
        <f t="shared" si="82"/>
        <v>488.33</v>
      </c>
      <c r="Q187" s="43"/>
      <c r="R187" s="29"/>
      <c r="S187" s="29"/>
      <c r="T187" s="29"/>
    </row>
    <row r="188" spans="1:20" s="51" customFormat="1" ht="30" customHeight="1" x14ac:dyDescent="0.2">
      <c r="A188" s="45">
        <v>177</v>
      </c>
      <c r="B188" s="46" t="s">
        <v>77</v>
      </c>
      <c r="C188" s="47" t="s">
        <v>103</v>
      </c>
      <c r="D188" s="48">
        <v>1</v>
      </c>
      <c r="E188" s="24">
        <v>475</v>
      </c>
      <c r="F188" s="28">
        <v>490</v>
      </c>
      <c r="G188" s="24">
        <v>500</v>
      </c>
      <c r="H188" s="78"/>
      <c r="I188" s="79"/>
      <c r="J188" s="39">
        <f t="shared" si="76"/>
        <v>488.33333333333331</v>
      </c>
      <c r="K188" s="49">
        <f t="shared" si="77"/>
        <v>12.583057392117915</v>
      </c>
      <c r="L188" s="49">
        <f t="shared" si="78"/>
        <v>2.5767353021401878</v>
      </c>
      <c r="M188" s="50">
        <f t="shared" si="79"/>
        <v>488.33333333333331</v>
      </c>
      <c r="N188" s="50">
        <f t="shared" si="80"/>
        <v>488.33333333333331</v>
      </c>
      <c r="O188" s="50">
        <f t="shared" si="81"/>
        <v>488.33</v>
      </c>
      <c r="P188" s="50">
        <f t="shared" si="82"/>
        <v>488.33</v>
      </c>
      <c r="Q188" s="43"/>
      <c r="R188" s="29"/>
      <c r="S188" s="29"/>
      <c r="T188" s="29"/>
    </row>
    <row r="189" spans="1:20" s="51" customFormat="1" ht="30" customHeight="1" x14ac:dyDescent="0.2">
      <c r="A189" s="45">
        <v>178</v>
      </c>
      <c r="B189" s="46" t="s">
        <v>120</v>
      </c>
      <c r="C189" s="47" t="s">
        <v>103</v>
      </c>
      <c r="D189" s="48">
        <v>1</v>
      </c>
      <c r="E189" s="24">
        <v>475</v>
      </c>
      <c r="F189" s="28">
        <v>490</v>
      </c>
      <c r="G189" s="24">
        <v>500</v>
      </c>
      <c r="H189" s="78"/>
      <c r="I189" s="79"/>
      <c r="J189" s="39">
        <f t="shared" si="76"/>
        <v>488.33333333333331</v>
      </c>
      <c r="K189" s="49">
        <f t="shared" si="77"/>
        <v>12.583057392117915</v>
      </c>
      <c r="L189" s="49">
        <f t="shared" si="78"/>
        <v>2.5767353021401878</v>
      </c>
      <c r="M189" s="50">
        <f t="shared" si="79"/>
        <v>488.33333333333331</v>
      </c>
      <c r="N189" s="50">
        <f t="shared" si="80"/>
        <v>488.33333333333331</v>
      </c>
      <c r="O189" s="50">
        <f t="shared" si="81"/>
        <v>488.33</v>
      </c>
      <c r="P189" s="50">
        <f t="shared" si="82"/>
        <v>488.33</v>
      </c>
      <c r="Q189" s="43"/>
      <c r="R189" s="29"/>
      <c r="S189" s="29"/>
      <c r="T189" s="29"/>
    </row>
    <row r="190" spans="1:20" s="51" customFormat="1" ht="30" customHeight="1" x14ac:dyDescent="0.2">
      <c r="A190" s="45">
        <v>179</v>
      </c>
      <c r="B190" s="46" t="s">
        <v>77</v>
      </c>
      <c r="C190" s="47" t="s">
        <v>103</v>
      </c>
      <c r="D190" s="48">
        <v>1</v>
      </c>
      <c r="E190" s="24">
        <v>475</v>
      </c>
      <c r="F190" s="28">
        <v>490</v>
      </c>
      <c r="G190" s="24">
        <v>500</v>
      </c>
      <c r="H190" s="78"/>
      <c r="I190" s="79"/>
      <c r="J190" s="39">
        <f t="shared" si="76"/>
        <v>488.33333333333331</v>
      </c>
      <c r="K190" s="49">
        <f t="shared" si="77"/>
        <v>12.583057392117915</v>
      </c>
      <c r="L190" s="49">
        <f t="shared" si="78"/>
        <v>2.5767353021401878</v>
      </c>
      <c r="M190" s="50">
        <f t="shared" si="79"/>
        <v>488.33333333333331</v>
      </c>
      <c r="N190" s="50">
        <f t="shared" si="80"/>
        <v>488.33333333333331</v>
      </c>
      <c r="O190" s="50">
        <f t="shared" si="81"/>
        <v>488.33</v>
      </c>
      <c r="P190" s="50">
        <f t="shared" si="82"/>
        <v>488.33</v>
      </c>
      <c r="Q190" s="43"/>
      <c r="R190" s="29"/>
      <c r="S190" s="29"/>
      <c r="T190" s="29"/>
    </row>
    <row r="191" spans="1:20" s="51" customFormat="1" ht="30" customHeight="1" x14ac:dyDescent="0.2">
      <c r="A191" s="45">
        <v>180</v>
      </c>
      <c r="B191" s="46" t="s">
        <v>120</v>
      </c>
      <c r="C191" s="47" t="s">
        <v>103</v>
      </c>
      <c r="D191" s="48">
        <v>1</v>
      </c>
      <c r="E191" s="24">
        <v>475</v>
      </c>
      <c r="F191" s="28">
        <v>490</v>
      </c>
      <c r="G191" s="24">
        <v>500</v>
      </c>
      <c r="H191" s="78"/>
      <c r="I191" s="79"/>
      <c r="J191" s="39">
        <f t="shared" si="76"/>
        <v>488.33333333333331</v>
      </c>
      <c r="K191" s="49">
        <f t="shared" si="77"/>
        <v>12.583057392117915</v>
      </c>
      <c r="L191" s="49">
        <f t="shared" si="78"/>
        <v>2.5767353021401878</v>
      </c>
      <c r="M191" s="50">
        <f t="shared" si="79"/>
        <v>488.33333333333331</v>
      </c>
      <c r="N191" s="50">
        <f t="shared" si="80"/>
        <v>488.33333333333331</v>
      </c>
      <c r="O191" s="50">
        <f t="shared" si="81"/>
        <v>488.33</v>
      </c>
      <c r="P191" s="50">
        <f t="shared" si="82"/>
        <v>488.33</v>
      </c>
      <c r="Q191" s="43"/>
      <c r="R191" s="29"/>
      <c r="S191" s="29"/>
      <c r="T191" s="29"/>
    </row>
    <row r="192" spans="1:20" s="51" customFormat="1" ht="30" customHeight="1" x14ac:dyDescent="0.2">
      <c r="A192" s="45">
        <v>181</v>
      </c>
      <c r="B192" s="46" t="s">
        <v>120</v>
      </c>
      <c r="C192" s="47" t="s">
        <v>103</v>
      </c>
      <c r="D192" s="48">
        <v>1</v>
      </c>
      <c r="E192" s="24">
        <v>475</v>
      </c>
      <c r="F192" s="28">
        <v>490</v>
      </c>
      <c r="G192" s="24">
        <v>500</v>
      </c>
      <c r="H192" s="78"/>
      <c r="I192" s="79"/>
      <c r="J192" s="39">
        <f t="shared" si="76"/>
        <v>488.33333333333331</v>
      </c>
      <c r="K192" s="49">
        <f t="shared" si="77"/>
        <v>12.583057392117915</v>
      </c>
      <c r="L192" s="49">
        <f t="shared" si="78"/>
        <v>2.5767353021401878</v>
      </c>
      <c r="M192" s="50">
        <f t="shared" si="79"/>
        <v>488.33333333333331</v>
      </c>
      <c r="N192" s="50">
        <f t="shared" si="80"/>
        <v>488.33333333333331</v>
      </c>
      <c r="O192" s="50">
        <f t="shared" si="81"/>
        <v>488.33</v>
      </c>
      <c r="P192" s="50">
        <f t="shared" si="82"/>
        <v>488.33</v>
      </c>
      <c r="Q192" s="43"/>
      <c r="R192" s="29"/>
      <c r="S192" s="29"/>
      <c r="T192" s="29"/>
    </row>
    <row r="193" spans="1:20" s="51" customFormat="1" ht="30" customHeight="1" x14ac:dyDescent="0.2">
      <c r="A193" s="45">
        <v>182</v>
      </c>
      <c r="B193" s="46" t="s">
        <v>77</v>
      </c>
      <c r="C193" s="47" t="s">
        <v>103</v>
      </c>
      <c r="D193" s="48">
        <v>1</v>
      </c>
      <c r="E193" s="24">
        <v>475</v>
      </c>
      <c r="F193" s="28">
        <v>490</v>
      </c>
      <c r="G193" s="24">
        <v>500</v>
      </c>
      <c r="H193" s="78"/>
      <c r="I193" s="79"/>
      <c r="J193" s="39">
        <f t="shared" si="76"/>
        <v>488.33333333333331</v>
      </c>
      <c r="K193" s="49">
        <f t="shared" si="77"/>
        <v>12.583057392117915</v>
      </c>
      <c r="L193" s="49">
        <f t="shared" si="78"/>
        <v>2.5767353021401878</v>
      </c>
      <c r="M193" s="50">
        <f t="shared" si="79"/>
        <v>488.33333333333331</v>
      </c>
      <c r="N193" s="50">
        <f t="shared" si="80"/>
        <v>488.33333333333331</v>
      </c>
      <c r="O193" s="50">
        <f t="shared" si="81"/>
        <v>488.33</v>
      </c>
      <c r="P193" s="50">
        <f t="shared" si="82"/>
        <v>488.33</v>
      </c>
      <c r="Q193" s="43"/>
      <c r="R193" s="29"/>
      <c r="S193" s="29"/>
      <c r="T193" s="29"/>
    </row>
    <row r="194" spans="1:20" s="51" customFormat="1" ht="30" customHeight="1" x14ac:dyDescent="0.2">
      <c r="A194" s="45">
        <v>183</v>
      </c>
      <c r="B194" s="46" t="s">
        <v>120</v>
      </c>
      <c r="C194" s="47" t="s">
        <v>103</v>
      </c>
      <c r="D194" s="48">
        <v>1</v>
      </c>
      <c r="E194" s="24">
        <v>475</v>
      </c>
      <c r="F194" s="28">
        <v>490</v>
      </c>
      <c r="G194" s="24">
        <v>500</v>
      </c>
      <c r="H194" s="78"/>
      <c r="I194" s="79"/>
      <c r="J194" s="39">
        <f t="shared" si="76"/>
        <v>488.33333333333331</v>
      </c>
      <c r="K194" s="49">
        <f t="shared" si="77"/>
        <v>12.583057392117915</v>
      </c>
      <c r="L194" s="49">
        <f t="shared" si="78"/>
        <v>2.5767353021401878</v>
      </c>
      <c r="M194" s="50">
        <f t="shared" si="79"/>
        <v>488.33333333333331</v>
      </c>
      <c r="N194" s="50">
        <f t="shared" si="80"/>
        <v>488.33333333333331</v>
      </c>
      <c r="O194" s="50">
        <f t="shared" si="81"/>
        <v>488.33</v>
      </c>
      <c r="P194" s="50">
        <f t="shared" si="82"/>
        <v>488.33</v>
      </c>
      <c r="Q194" s="43"/>
      <c r="R194" s="29"/>
      <c r="S194" s="29"/>
      <c r="T194" s="29"/>
    </row>
    <row r="195" spans="1:20" s="51" customFormat="1" ht="30" customHeight="1" x14ac:dyDescent="0.2">
      <c r="A195" s="45">
        <v>184</v>
      </c>
      <c r="B195" s="46" t="s">
        <v>120</v>
      </c>
      <c r="C195" s="47" t="s">
        <v>103</v>
      </c>
      <c r="D195" s="48">
        <v>1</v>
      </c>
      <c r="E195" s="24">
        <v>475</v>
      </c>
      <c r="F195" s="28">
        <v>490</v>
      </c>
      <c r="G195" s="24">
        <v>500</v>
      </c>
      <c r="H195" s="78"/>
      <c r="I195" s="79"/>
      <c r="J195" s="39">
        <f t="shared" si="76"/>
        <v>488.33333333333331</v>
      </c>
      <c r="K195" s="49">
        <f t="shared" si="77"/>
        <v>12.583057392117915</v>
      </c>
      <c r="L195" s="49">
        <f t="shared" si="78"/>
        <v>2.5767353021401878</v>
      </c>
      <c r="M195" s="50">
        <f t="shared" si="79"/>
        <v>488.33333333333331</v>
      </c>
      <c r="N195" s="50">
        <f t="shared" si="80"/>
        <v>488.33333333333331</v>
      </c>
      <c r="O195" s="50">
        <f t="shared" si="81"/>
        <v>488.33</v>
      </c>
      <c r="P195" s="50">
        <f t="shared" si="82"/>
        <v>488.33</v>
      </c>
      <c r="Q195" s="43"/>
      <c r="R195" s="29"/>
      <c r="S195" s="29"/>
      <c r="T195" s="29"/>
    </row>
    <row r="196" spans="1:20" s="51" customFormat="1" ht="30" customHeight="1" x14ac:dyDescent="0.2">
      <c r="A196" s="45">
        <v>185</v>
      </c>
      <c r="B196" s="46" t="s">
        <v>77</v>
      </c>
      <c r="C196" s="47" t="s">
        <v>103</v>
      </c>
      <c r="D196" s="48">
        <v>1</v>
      </c>
      <c r="E196" s="24">
        <v>475</v>
      </c>
      <c r="F196" s="28">
        <v>490</v>
      </c>
      <c r="G196" s="24">
        <v>500</v>
      </c>
      <c r="H196" s="78"/>
      <c r="I196" s="79"/>
      <c r="J196" s="39">
        <f t="shared" si="76"/>
        <v>488.33333333333331</v>
      </c>
      <c r="K196" s="49">
        <f t="shared" si="77"/>
        <v>12.583057392117915</v>
      </c>
      <c r="L196" s="49">
        <f t="shared" si="78"/>
        <v>2.5767353021401878</v>
      </c>
      <c r="M196" s="50">
        <f t="shared" si="79"/>
        <v>488.33333333333331</v>
      </c>
      <c r="N196" s="50">
        <f t="shared" si="80"/>
        <v>488.33333333333331</v>
      </c>
      <c r="O196" s="50">
        <f t="shared" si="81"/>
        <v>488.33</v>
      </c>
      <c r="P196" s="50">
        <f t="shared" si="82"/>
        <v>488.33</v>
      </c>
      <c r="Q196" s="43"/>
      <c r="R196" s="29"/>
      <c r="S196" s="29"/>
      <c r="T196" s="29"/>
    </row>
    <row r="197" spans="1:20" s="51" customFormat="1" ht="30" customHeight="1" x14ac:dyDescent="0.2">
      <c r="A197" s="45">
        <v>186</v>
      </c>
      <c r="B197" s="46" t="s">
        <v>120</v>
      </c>
      <c r="C197" s="47" t="s">
        <v>103</v>
      </c>
      <c r="D197" s="48">
        <v>1</v>
      </c>
      <c r="E197" s="24">
        <v>475</v>
      </c>
      <c r="F197" s="28">
        <v>490</v>
      </c>
      <c r="G197" s="24">
        <v>500</v>
      </c>
      <c r="H197" s="78"/>
      <c r="I197" s="79"/>
      <c r="J197" s="39">
        <f t="shared" si="76"/>
        <v>488.33333333333331</v>
      </c>
      <c r="K197" s="49">
        <f t="shared" si="77"/>
        <v>12.583057392117915</v>
      </c>
      <c r="L197" s="49">
        <f t="shared" si="78"/>
        <v>2.5767353021401878</v>
      </c>
      <c r="M197" s="50">
        <f t="shared" si="79"/>
        <v>488.33333333333331</v>
      </c>
      <c r="N197" s="50">
        <f t="shared" si="80"/>
        <v>488.33333333333331</v>
      </c>
      <c r="O197" s="50">
        <f t="shared" si="81"/>
        <v>488.33</v>
      </c>
      <c r="P197" s="50">
        <f t="shared" si="82"/>
        <v>488.33</v>
      </c>
      <c r="Q197" s="43"/>
      <c r="R197" s="29"/>
      <c r="S197" s="29"/>
      <c r="T197" s="29"/>
    </row>
    <row r="198" spans="1:20" s="51" customFormat="1" ht="30" customHeight="1" x14ac:dyDescent="0.2">
      <c r="A198" s="45">
        <v>187</v>
      </c>
      <c r="B198" s="46" t="s">
        <v>121</v>
      </c>
      <c r="C198" s="47" t="s">
        <v>103</v>
      </c>
      <c r="D198" s="48">
        <v>1</v>
      </c>
      <c r="E198" s="24">
        <v>475</v>
      </c>
      <c r="F198" s="28">
        <v>490</v>
      </c>
      <c r="G198" s="24">
        <v>500</v>
      </c>
      <c r="H198" s="78"/>
      <c r="I198" s="79"/>
      <c r="J198" s="39">
        <f t="shared" si="76"/>
        <v>488.33333333333331</v>
      </c>
      <c r="K198" s="49">
        <f t="shared" si="77"/>
        <v>12.583057392117915</v>
      </c>
      <c r="L198" s="49">
        <f t="shared" si="78"/>
        <v>2.5767353021401878</v>
      </c>
      <c r="M198" s="50">
        <f t="shared" si="79"/>
        <v>488.33333333333331</v>
      </c>
      <c r="N198" s="50">
        <f t="shared" si="80"/>
        <v>488.33333333333331</v>
      </c>
      <c r="O198" s="50">
        <f t="shared" si="81"/>
        <v>488.33</v>
      </c>
      <c r="P198" s="50">
        <f t="shared" si="82"/>
        <v>488.33</v>
      </c>
      <c r="Q198" s="43"/>
      <c r="R198" s="29"/>
      <c r="S198" s="29"/>
      <c r="T198" s="29"/>
    </row>
    <row r="199" spans="1:20" s="51" customFormat="1" ht="21.75" customHeight="1" x14ac:dyDescent="0.2">
      <c r="A199" s="45">
        <v>188</v>
      </c>
      <c r="B199" s="46" t="s">
        <v>66</v>
      </c>
      <c r="C199" s="47" t="s">
        <v>103</v>
      </c>
      <c r="D199" s="48">
        <v>1</v>
      </c>
      <c r="E199" s="24">
        <v>237.5</v>
      </c>
      <c r="F199" s="28">
        <v>245</v>
      </c>
      <c r="G199" s="24">
        <v>250</v>
      </c>
      <c r="H199" s="78"/>
      <c r="I199" s="79"/>
      <c r="J199" s="39">
        <f t="shared" si="76"/>
        <v>244.16666666666666</v>
      </c>
      <c r="K199" s="49">
        <f t="shared" si="77"/>
        <v>6.2915286960589576</v>
      </c>
      <c r="L199" s="49">
        <f t="shared" si="78"/>
        <v>2.5767353021401878</v>
      </c>
      <c r="M199" s="50">
        <f t="shared" si="79"/>
        <v>244.16666666666666</v>
      </c>
      <c r="N199" s="50">
        <f t="shared" si="80"/>
        <v>244.16666666666666</v>
      </c>
      <c r="O199" s="50">
        <f t="shared" si="81"/>
        <v>244.17</v>
      </c>
      <c r="P199" s="50">
        <f t="shared" si="82"/>
        <v>244.17</v>
      </c>
      <c r="Q199" s="43"/>
      <c r="R199" s="29"/>
      <c r="S199" s="29"/>
      <c r="T199" s="29"/>
    </row>
    <row r="200" spans="1:20" s="51" customFormat="1" ht="21" customHeight="1" x14ac:dyDescent="0.2">
      <c r="A200" s="45">
        <v>189</v>
      </c>
      <c r="B200" s="46" t="s">
        <v>122</v>
      </c>
      <c r="C200" s="47" t="s">
        <v>103</v>
      </c>
      <c r="D200" s="48">
        <v>1</v>
      </c>
      <c r="E200" s="24">
        <v>237.5</v>
      </c>
      <c r="F200" s="28">
        <v>245</v>
      </c>
      <c r="G200" s="24">
        <v>250</v>
      </c>
      <c r="H200" s="78"/>
      <c r="I200" s="79"/>
      <c r="J200" s="39">
        <f t="shared" si="76"/>
        <v>244.16666666666666</v>
      </c>
      <c r="K200" s="49">
        <f t="shared" si="77"/>
        <v>6.2915286960589576</v>
      </c>
      <c r="L200" s="49">
        <f t="shared" si="78"/>
        <v>2.5767353021401878</v>
      </c>
      <c r="M200" s="50">
        <f t="shared" si="79"/>
        <v>244.16666666666666</v>
      </c>
      <c r="N200" s="50">
        <f t="shared" si="80"/>
        <v>244.16666666666666</v>
      </c>
      <c r="O200" s="50">
        <f t="shared" si="81"/>
        <v>244.17</v>
      </c>
      <c r="P200" s="50">
        <f t="shared" si="82"/>
        <v>244.17</v>
      </c>
      <c r="Q200" s="43"/>
      <c r="R200" s="29"/>
      <c r="S200" s="29"/>
      <c r="T200" s="29"/>
    </row>
    <row r="201" spans="1:20" s="51" customFormat="1" ht="15.75" customHeight="1" x14ac:dyDescent="0.2">
      <c r="A201" s="45">
        <v>190</v>
      </c>
      <c r="B201" s="46" t="s">
        <v>58</v>
      </c>
      <c r="C201" s="47" t="s">
        <v>103</v>
      </c>
      <c r="D201" s="48">
        <v>1</v>
      </c>
      <c r="E201" s="24">
        <v>475</v>
      </c>
      <c r="F201" s="28">
        <v>490</v>
      </c>
      <c r="G201" s="24">
        <v>500</v>
      </c>
      <c r="H201" s="78"/>
      <c r="I201" s="79"/>
      <c r="J201" s="39">
        <f t="shared" si="76"/>
        <v>488.33333333333331</v>
      </c>
      <c r="K201" s="49">
        <f t="shared" si="77"/>
        <v>12.583057392117915</v>
      </c>
      <c r="L201" s="49">
        <f t="shared" si="78"/>
        <v>2.5767353021401878</v>
      </c>
      <c r="M201" s="50">
        <f t="shared" si="79"/>
        <v>488.33333333333331</v>
      </c>
      <c r="N201" s="50">
        <f t="shared" si="80"/>
        <v>488.33333333333331</v>
      </c>
      <c r="O201" s="50">
        <f t="shared" si="81"/>
        <v>488.33</v>
      </c>
      <c r="P201" s="50">
        <f t="shared" si="82"/>
        <v>488.33</v>
      </c>
      <c r="Q201" s="43"/>
      <c r="R201" s="29"/>
      <c r="S201" s="29"/>
      <c r="T201" s="29"/>
    </row>
    <row r="202" spans="1:20" s="51" customFormat="1" ht="18" customHeight="1" x14ac:dyDescent="0.2">
      <c r="A202" s="45">
        <v>191</v>
      </c>
      <c r="B202" s="46" t="s">
        <v>58</v>
      </c>
      <c r="C202" s="47" t="s">
        <v>103</v>
      </c>
      <c r="D202" s="48">
        <v>1</v>
      </c>
      <c r="E202" s="24">
        <v>475</v>
      </c>
      <c r="F202" s="28">
        <v>490</v>
      </c>
      <c r="G202" s="24">
        <v>500</v>
      </c>
      <c r="H202" s="78"/>
      <c r="I202" s="79"/>
      <c r="J202" s="39">
        <f t="shared" si="76"/>
        <v>488.33333333333331</v>
      </c>
      <c r="K202" s="49">
        <f t="shared" si="77"/>
        <v>12.583057392117915</v>
      </c>
      <c r="L202" s="49">
        <f t="shared" si="78"/>
        <v>2.5767353021401878</v>
      </c>
      <c r="M202" s="50">
        <f t="shared" si="79"/>
        <v>488.33333333333331</v>
      </c>
      <c r="N202" s="50">
        <f t="shared" si="80"/>
        <v>488.33333333333331</v>
      </c>
      <c r="O202" s="50">
        <f t="shared" si="81"/>
        <v>488.33</v>
      </c>
      <c r="P202" s="50">
        <f t="shared" si="82"/>
        <v>488.33</v>
      </c>
      <c r="Q202" s="43"/>
      <c r="R202" s="29"/>
      <c r="S202" s="29"/>
      <c r="T202" s="29"/>
    </row>
    <row r="203" spans="1:20" s="51" customFormat="1" ht="30" customHeight="1" x14ac:dyDescent="0.2">
      <c r="A203" s="45">
        <v>192</v>
      </c>
      <c r="B203" s="46" t="s">
        <v>78</v>
      </c>
      <c r="C203" s="47" t="s">
        <v>103</v>
      </c>
      <c r="D203" s="48">
        <v>1</v>
      </c>
      <c r="E203" s="24">
        <v>475</v>
      </c>
      <c r="F203" s="28">
        <v>490</v>
      </c>
      <c r="G203" s="24">
        <v>500</v>
      </c>
      <c r="H203" s="78"/>
      <c r="I203" s="79"/>
      <c r="J203" s="39">
        <f t="shared" si="76"/>
        <v>488.33333333333331</v>
      </c>
      <c r="K203" s="49">
        <f t="shared" si="77"/>
        <v>12.583057392117915</v>
      </c>
      <c r="L203" s="49">
        <f t="shared" si="78"/>
        <v>2.5767353021401878</v>
      </c>
      <c r="M203" s="50">
        <f t="shared" si="79"/>
        <v>488.33333333333331</v>
      </c>
      <c r="N203" s="50">
        <f t="shared" si="80"/>
        <v>488.33333333333331</v>
      </c>
      <c r="O203" s="50">
        <f t="shared" si="81"/>
        <v>488.33</v>
      </c>
      <c r="P203" s="50">
        <f t="shared" si="82"/>
        <v>488.33</v>
      </c>
      <c r="Q203" s="43"/>
      <c r="R203" s="29"/>
      <c r="S203" s="29"/>
      <c r="T203" s="29"/>
    </row>
    <row r="204" spans="1:20" s="51" customFormat="1" ht="30" customHeight="1" x14ac:dyDescent="0.2">
      <c r="A204" s="45">
        <v>193</v>
      </c>
      <c r="B204" s="46" t="s">
        <v>79</v>
      </c>
      <c r="C204" s="47" t="s">
        <v>103</v>
      </c>
      <c r="D204" s="48">
        <v>1</v>
      </c>
      <c r="E204" s="24">
        <v>475</v>
      </c>
      <c r="F204" s="28">
        <v>490</v>
      </c>
      <c r="G204" s="24">
        <v>500</v>
      </c>
      <c r="H204" s="78"/>
      <c r="I204" s="79"/>
      <c r="J204" s="39">
        <f t="shared" si="76"/>
        <v>488.33333333333331</v>
      </c>
      <c r="K204" s="49">
        <f t="shared" si="77"/>
        <v>12.583057392117915</v>
      </c>
      <c r="L204" s="49">
        <f t="shared" si="78"/>
        <v>2.5767353021401878</v>
      </c>
      <c r="M204" s="50">
        <f t="shared" si="79"/>
        <v>488.33333333333331</v>
      </c>
      <c r="N204" s="50">
        <f t="shared" si="80"/>
        <v>488.33333333333331</v>
      </c>
      <c r="O204" s="50">
        <f t="shared" si="81"/>
        <v>488.33</v>
      </c>
      <c r="P204" s="50">
        <f t="shared" si="82"/>
        <v>488.33</v>
      </c>
      <c r="Q204" s="43"/>
      <c r="R204" s="29"/>
      <c r="S204" s="29"/>
      <c r="T204" s="29"/>
    </row>
    <row r="205" spans="1:20" s="51" customFormat="1" ht="31.5" customHeight="1" x14ac:dyDescent="0.2">
      <c r="A205" s="45">
        <v>194</v>
      </c>
      <c r="B205" s="46" t="s">
        <v>79</v>
      </c>
      <c r="C205" s="47" t="s">
        <v>103</v>
      </c>
      <c r="D205" s="48">
        <v>1</v>
      </c>
      <c r="E205" s="24">
        <v>475</v>
      </c>
      <c r="F205" s="28">
        <v>490</v>
      </c>
      <c r="G205" s="24">
        <v>500</v>
      </c>
      <c r="H205" s="78"/>
      <c r="I205" s="79"/>
      <c r="J205" s="39">
        <f t="shared" si="76"/>
        <v>488.33333333333331</v>
      </c>
      <c r="K205" s="49">
        <f t="shared" si="77"/>
        <v>12.583057392117915</v>
      </c>
      <c r="L205" s="49">
        <f t="shared" si="78"/>
        <v>2.5767353021401878</v>
      </c>
      <c r="M205" s="50">
        <f t="shared" si="79"/>
        <v>488.33333333333331</v>
      </c>
      <c r="N205" s="50">
        <f t="shared" si="80"/>
        <v>488.33333333333331</v>
      </c>
      <c r="O205" s="50">
        <f t="shared" si="81"/>
        <v>488.33</v>
      </c>
      <c r="P205" s="50">
        <f t="shared" si="82"/>
        <v>488.33</v>
      </c>
      <c r="Q205" s="43"/>
      <c r="R205" s="29"/>
      <c r="S205" s="29"/>
      <c r="T205" s="29"/>
    </row>
    <row r="206" spans="1:20" s="51" customFormat="1" ht="20.25" customHeight="1" x14ac:dyDescent="0.2">
      <c r="A206" s="45">
        <v>195</v>
      </c>
      <c r="B206" s="46" t="s">
        <v>91</v>
      </c>
      <c r="C206" s="47" t="s">
        <v>103</v>
      </c>
      <c r="D206" s="48">
        <v>1</v>
      </c>
      <c r="E206" s="24">
        <v>237.5</v>
      </c>
      <c r="F206" s="28">
        <v>245</v>
      </c>
      <c r="G206" s="24">
        <v>250</v>
      </c>
      <c r="H206" s="78"/>
      <c r="I206" s="79"/>
      <c r="J206" s="39">
        <f t="shared" si="76"/>
        <v>244.16666666666666</v>
      </c>
      <c r="K206" s="49">
        <f t="shared" si="77"/>
        <v>6.2915286960589576</v>
      </c>
      <c r="L206" s="49">
        <f t="shared" si="78"/>
        <v>2.5767353021401878</v>
      </c>
      <c r="M206" s="50">
        <f t="shared" si="79"/>
        <v>244.16666666666666</v>
      </c>
      <c r="N206" s="50">
        <f t="shared" si="80"/>
        <v>244.16666666666666</v>
      </c>
      <c r="O206" s="50">
        <f t="shared" si="81"/>
        <v>244.17</v>
      </c>
      <c r="P206" s="50">
        <f t="shared" si="82"/>
        <v>244.17</v>
      </c>
      <c r="Q206" s="43"/>
      <c r="R206" s="29"/>
      <c r="S206" s="29"/>
      <c r="T206" s="29"/>
    </row>
    <row r="207" spans="1:20" s="51" customFormat="1" ht="16.5" customHeight="1" x14ac:dyDescent="0.2">
      <c r="A207" s="45">
        <v>196</v>
      </c>
      <c r="B207" s="46" t="s">
        <v>81</v>
      </c>
      <c r="C207" s="47" t="s">
        <v>103</v>
      </c>
      <c r="D207" s="48">
        <v>1</v>
      </c>
      <c r="E207" s="24">
        <v>2375</v>
      </c>
      <c r="F207" s="28">
        <v>2450</v>
      </c>
      <c r="G207" s="24">
        <v>2500</v>
      </c>
      <c r="H207" s="78"/>
      <c r="I207" s="79"/>
      <c r="J207" s="39">
        <f t="shared" ref="J207:J268" si="125">AVERAGE(E207:G207)</f>
        <v>2441.6666666666665</v>
      </c>
      <c r="K207" s="49">
        <f t="shared" ref="K207:K268" si="126">SQRT(((SUM((POWER(G207-J207,2)),(POWER(F207-J207,2)),(POWER(E207-J207,2)))))/2)</f>
        <v>62.915286960589583</v>
      </c>
      <c r="L207" s="49">
        <f t="shared" ref="L207:L268" si="127">K207/J207*100</f>
        <v>2.5767353021401882</v>
      </c>
      <c r="M207" s="50">
        <f t="shared" ref="M207:M268" si="128">((D207/3)*(SUM(E207:G207)))</f>
        <v>2441.6666666666665</v>
      </c>
      <c r="N207" s="50">
        <f t="shared" ref="N207:N268" si="129">M207/D207</f>
        <v>2441.6666666666665</v>
      </c>
      <c r="O207" s="50">
        <f t="shared" ref="O207:O268" si="130">ROUND(N207,2)</f>
        <v>2441.67</v>
      </c>
      <c r="P207" s="50">
        <f t="shared" ref="P207:P268" si="131">O207*D207</f>
        <v>2441.67</v>
      </c>
      <c r="Q207" s="43"/>
      <c r="R207" s="29"/>
      <c r="S207" s="29"/>
      <c r="T207" s="29"/>
    </row>
    <row r="208" spans="1:20" s="51" customFormat="1" ht="28.5" customHeight="1" x14ac:dyDescent="0.2">
      <c r="A208" s="45">
        <v>197</v>
      </c>
      <c r="B208" s="46" t="s">
        <v>82</v>
      </c>
      <c r="C208" s="47" t="s">
        <v>103</v>
      </c>
      <c r="D208" s="48">
        <v>1</v>
      </c>
      <c r="E208" s="24">
        <v>237.5</v>
      </c>
      <c r="F208" s="28">
        <v>245</v>
      </c>
      <c r="G208" s="24">
        <v>250</v>
      </c>
      <c r="H208" s="78"/>
      <c r="I208" s="79"/>
      <c r="J208" s="39">
        <f t="shared" si="125"/>
        <v>244.16666666666666</v>
      </c>
      <c r="K208" s="49">
        <f t="shared" si="126"/>
        <v>6.2915286960589576</v>
      </c>
      <c r="L208" s="49">
        <f t="shared" si="127"/>
        <v>2.5767353021401878</v>
      </c>
      <c r="M208" s="50">
        <f t="shared" si="128"/>
        <v>244.16666666666666</v>
      </c>
      <c r="N208" s="50">
        <f t="shared" si="129"/>
        <v>244.16666666666666</v>
      </c>
      <c r="O208" s="50">
        <f t="shared" si="130"/>
        <v>244.17</v>
      </c>
      <c r="P208" s="50">
        <f t="shared" si="131"/>
        <v>244.17</v>
      </c>
      <c r="Q208" s="43"/>
      <c r="R208" s="29"/>
      <c r="S208" s="29"/>
      <c r="T208" s="29"/>
    </row>
    <row r="209" spans="1:20" s="51" customFormat="1" ht="19.5" customHeight="1" x14ac:dyDescent="0.2">
      <c r="A209" s="45">
        <v>198</v>
      </c>
      <c r="B209" s="46" t="s">
        <v>123</v>
      </c>
      <c r="C209" s="47" t="s">
        <v>103</v>
      </c>
      <c r="D209" s="48">
        <v>1</v>
      </c>
      <c r="E209" s="24">
        <v>237.5</v>
      </c>
      <c r="F209" s="28">
        <v>245</v>
      </c>
      <c r="G209" s="24">
        <v>250</v>
      </c>
      <c r="H209" s="78"/>
      <c r="I209" s="79"/>
      <c r="J209" s="39">
        <f t="shared" si="125"/>
        <v>244.16666666666666</v>
      </c>
      <c r="K209" s="49">
        <f t="shared" si="126"/>
        <v>6.2915286960589576</v>
      </c>
      <c r="L209" s="49">
        <f t="shared" si="127"/>
        <v>2.5767353021401878</v>
      </c>
      <c r="M209" s="50">
        <f t="shared" si="128"/>
        <v>244.16666666666666</v>
      </c>
      <c r="N209" s="50">
        <f t="shared" si="129"/>
        <v>244.16666666666666</v>
      </c>
      <c r="O209" s="50">
        <f t="shared" si="130"/>
        <v>244.17</v>
      </c>
      <c r="P209" s="50">
        <f t="shared" si="131"/>
        <v>244.17</v>
      </c>
      <c r="Q209" s="43"/>
      <c r="R209" s="29"/>
      <c r="S209" s="29"/>
      <c r="T209" s="29"/>
    </row>
    <row r="210" spans="1:20" s="51" customFormat="1" ht="21.75" customHeight="1" x14ac:dyDescent="0.2">
      <c r="A210" s="45">
        <v>199</v>
      </c>
      <c r="B210" s="46" t="s">
        <v>124</v>
      </c>
      <c r="C210" s="47" t="s">
        <v>103</v>
      </c>
      <c r="D210" s="48">
        <v>1</v>
      </c>
      <c r="E210" s="24">
        <v>237.5</v>
      </c>
      <c r="F210" s="28">
        <v>245</v>
      </c>
      <c r="G210" s="24">
        <v>250</v>
      </c>
      <c r="H210" s="78"/>
      <c r="I210" s="79"/>
      <c r="J210" s="39">
        <f t="shared" si="125"/>
        <v>244.16666666666666</v>
      </c>
      <c r="K210" s="49">
        <f t="shared" si="126"/>
        <v>6.2915286960589576</v>
      </c>
      <c r="L210" s="49">
        <f t="shared" si="127"/>
        <v>2.5767353021401878</v>
      </c>
      <c r="M210" s="50">
        <f t="shared" si="128"/>
        <v>244.16666666666666</v>
      </c>
      <c r="N210" s="50">
        <f t="shared" si="129"/>
        <v>244.16666666666666</v>
      </c>
      <c r="O210" s="50">
        <f t="shared" si="130"/>
        <v>244.17</v>
      </c>
      <c r="P210" s="50">
        <f t="shared" si="131"/>
        <v>244.17</v>
      </c>
      <c r="Q210" s="43"/>
      <c r="R210" s="29"/>
      <c r="S210" s="29"/>
      <c r="T210" s="29"/>
    </row>
    <row r="211" spans="1:20" s="51" customFormat="1" ht="14.25" customHeight="1" x14ac:dyDescent="0.2">
      <c r="A211" s="45">
        <v>200</v>
      </c>
      <c r="B211" s="46" t="s">
        <v>124</v>
      </c>
      <c r="C211" s="47" t="s">
        <v>103</v>
      </c>
      <c r="D211" s="48">
        <v>1</v>
      </c>
      <c r="E211" s="24">
        <v>237.5</v>
      </c>
      <c r="F211" s="28">
        <v>245</v>
      </c>
      <c r="G211" s="24">
        <v>250</v>
      </c>
      <c r="H211" s="78"/>
      <c r="I211" s="79"/>
      <c r="J211" s="39">
        <f t="shared" si="125"/>
        <v>244.16666666666666</v>
      </c>
      <c r="K211" s="49">
        <f t="shared" si="126"/>
        <v>6.2915286960589576</v>
      </c>
      <c r="L211" s="49">
        <f t="shared" si="127"/>
        <v>2.5767353021401878</v>
      </c>
      <c r="M211" s="50">
        <f t="shared" si="128"/>
        <v>244.16666666666666</v>
      </c>
      <c r="N211" s="50">
        <f t="shared" si="129"/>
        <v>244.16666666666666</v>
      </c>
      <c r="O211" s="50">
        <f t="shared" si="130"/>
        <v>244.17</v>
      </c>
      <c r="P211" s="50">
        <f t="shared" si="131"/>
        <v>244.17</v>
      </c>
      <c r="Q211" s="43"/>
      <c r="R211" s="29"/>
      <c r="S211" s="29"/>
      <c r="T211" s="29"/>
    </row>
    <row r="212" spans="1:20" s="51" customFormat="1" ht="16.5" customHeight="1" x14ac:dyDescent="0.2">
      <c r="A212" s="45">
        <v>201</v>
      </c>
      <c r="B212" s="46" t="s">
        <v>125</v>
      </c>
      <c r="C212" s="47" t="s">
        <v>103</v>
      </c>
      <c r="D212" s="48">
        <v>1</v>
      </c>
      <c r="E212" s="24">
        <v>237.5</v>
      </c>
      <c r="F212" s="28">
        <v>245</v>
      </c>
      <c r="G212" s="24">
        <v>250</v>
      </c>
      <c r="H212" s="78"/>
      <c r="I212" s="79"/>
      <c r="J212" s="39">
        <f t="shared" si="125"/>
        <v>244.16666666666666</v>
      </c>
      <c r="K212" s="49">
        <f t="shared" si="126"/>
        <v>6.2915286960589576</v>
      </c>
      <c r="L212" s="49">
        <f t="shared" si="127"/>
        <v>2.5767353021401878</v>
      </c>
      <c r="M212" s="50">
        <f t="shared" si="128"/>
        <v>244.16666666666666</v>
      </c>
      <c r="N212" s="50">
        <f t="shared" si="129"/>
        <v>244.16666666666666</v>
      </c>
      <c r="O212" s="50">
        <f t="shared" si="130"/>
        <v>244.17</v>
      </c>
      <c r="P212" s="50">
        <f t="shared" si="131"/>
        <v>244.17</v>
      </c>
      <c r="Q212" s="43"/>
      <c r="R212" s="29"/>
      <c r="S212" s="29"/>
      <c r="T212" s="29"/>
    </row>
    <row r="213" spans="1:20" s="51" customFormat="1" ht="14.25" customHeight="1" x14ac:dyDescent="0.2">
      <c r="A213" s="45">
        <v>202</v>
      </c>
      <c r="B213" s="46" t="s">
        <v>125</v>
      </c>
      <c r="C213" s="47" t="s">
        <v>103</v>
      </c>
      <c r="D213" s="48">
        <v>1</v>
      </c>
      <c r="E213" s="24">
        <v>237.5</v>
      </c>
      <c r="F213" s="28">
        <v>245</v>
      </c>
      <c r="G213" s="24">
        <v>250</v>
      </c>
      <c r="H213" s="78"/>
      <c r="I213" s="79"/>
      <c r="J213" s="39">
        <f t="shared" si="125"/>
        <v>244.16666666666666</v>
      </c>
      <c r="K213" s="49">
        <f t="shared" si="126"/>
        <v>6.2915286960589576</v>
      </c>
      <c r="L213" s="49">
        <f t="shared" si="127"/>
        <v>2.5767353021401878</v>
      </c>
      <c r="M213" s="50">
        <f t="shared" si="128"/>
        <v>244.16666666666666</v>
      </c>
      <c r="N213" s="50">
        <f t="shared" si="129"/>
        <v>244.16666666666666</v>
      </c>
      <c r="O213" s="50">
        <f t="shared" si="130"/>
        <v>244.17</v>
      </c>
      <c r="P213" s="50">
        <f t="shared" si="131"/>
        <v>244.17</v>
      </c>
      <c r="Q213" s="43"/>
      <c r="R213" s="29"/>
      <c r="S213" s="29"/>
      <c r="T213" s="29"/>
    </row>
    <row r="214" spans="1:20" s="51" customFormat="1" ht="12.75" customHeight="1" x14ac:dyDescent="0.2">
      <c r="A214" s="45">
        <v>203</v>
      </c>
      <c r="B214" s="46" t="s">
        <v>125</v>
      </c>
      <c r="C214" s="47" t="s">
        <v>103</v>
      </c>
      <c r="D214" s="48">
        <v>1</v>
      </c>
      <c r="E214" s="24">
        <v>237.5</v>
      </c>
      <c r="F214" s="28">
        <v>245</v>
      </c>
      <c r="G214" s="24">
        <v>250</v>
      </c>
      <c r="H214" s="78"/>
      <c r="I214" s="79"/>
      <c r="J214" s="39">
        <f t="shared" si="125"/>
        <v>244.16666666666666</v>
      </c>
      <c r="K214" s="49">
        <f t="shared" si="126"/>
        <v>6.2915286960589576</v>
      </c>
      <c r="L214" s="49">
        <f t="shared" si="127"/>
        <v>2.5767353021401878</v>
      </c>
      <c r="M214" s="50">
        <f t="shared" si="128"/>
        <v>244.16666666666666</v>
      </c>
      <c r="N214" s="50">
        <f t="shared" si="129"/>
        <v>244.16666666666666</v>
      </c>
      <c r="O214" s="50">
        <f t="shared" si="130"/>
        <v>244.17</v>
      </c>
      <c r="P214" s="50">
        <f t="shared" si="131"/>
        <v>244.17</v>
      </c>
      <c r="Q214" s="43"/>
      <c r="R214" s="29"/>
      <c r="S214" s="29"/>
      <c r="T214" s="29"/>
    </row>
    <row r="215" spans="1:20" s="51" customFormat="1" ht="24" customHeight="1" x14ac:dyDescent="0.2">
      <c r="A215" s="45">
        <v>204</v>
      </c>
      <c r="B215" s="46" t="s">
        <v>126</v>
      </c>
      <c r="C215" s="47" t="s">
        <v>103</v>
      </c>
      <c r="D215" s="48">
        <v>1</v>
      </c>
      <c r="E215" s="24">
        <v>2375</v>
      </c>
      <c r="F215" s="28">
        <v>2450</v>
      </c>
      <c r="G215" s="24">
        <v>2500</v>
      </c>
      <c r="H215" s="78"/>
      <c r="I215" s="79"/>
      <c r="J215" s="39">
        <f t="shared" si="125"/>
        <v>2441.6666666666665</v>
      </c>
      <c r="K215" s="49">
        <f t="shared" si="126"/>
        <v>62.915286960589583</v>
      </c>
      <c r="L215" s="49">
        <f t="shared" si="127"/>
        <v>2.5767353021401882</v>
      </c>
      <c r="M215" s="50">
        <f t="shared" si="128"/>
        <v>2441.6666666666665</v>
      </c>
      <c r="N215" s="50">
        <f t="shared" si="129"/>
        <v>2441.6666666666665</v>
      </c>
      <c r="O215" s="50">
        <f t="shared" si="130"/>
        <v>2441.67</v>
      </c>
      <c r="P215" s="50">
        <f t="shared" si="131"/>
        <v>2441.67</v>
      </c>
      <c r="Q215" s="43"/>
      <c r="R215" s="29"/>
      <c r="S215" s="29"/>
      <c r="T215" s="29"/>
    </row>
    <row r="216" spans="1:20" s="51" customFormat="1" ht="30" customHeight="1" x14ac:dyDescent="0.2">
      <c r="A216" s="102" t="s">
        <v>127</v>
      </c>
      <c r="B216" s="102"/>
      <c r="C216" s="47"/>
      <c r="D216" s="48"/>
      <c r="E216" s="24"/>
      <c r="F216" s="28"/>
      <c r="G216" s="24"/>
      <c r="H216" s="78"/>
      <c r="I216" s="79"/>
      <c r="J216" s="39"/>
      <c r="K216" s="49"/>
      <c r="L216" s="49"/>
      <c r="M216" s="50"/>
      <c r="N216" s="50"/>
      <c r="O216" s="50"/>
      <c r="P216" s="50"/>
      <c r="Q216" s="43"/>
      <c r="R216" s="29"/>
      <c r="S216" s="29"/>
      <c r="T216" s="29"/>
    </row>
    <row r="217" spans="1:20" s="51" customFormat="1" ht="24" customHeight="1" x14ac:dyDescent="0.2">
      <c r="A217" s="45">
        <v>205</v>
      </c>
      <c r="B217" s="46" t="s">
        <v>83</v>
      </c>
      <c r="C217" s="47" t="s">
        <v>103</v>
      </c>
      <c r="D217" s="48">
        <v>1</v>
      </c>
      <c r="E217" s="24">
        <v>237.5</v>
      </c>
      <c r="F217" s="28">
        <v>245</v>
      </c>
      <c r="G217" s="24">
        <v>250</v>
      </c>
      <c r="H217" s="78"/>
      <c r="I217" s="79"/>
      <c r="J217" s="39">
        <f t="shared" si="125"/>
        <v>244.16666666666666</v>
      </c>
      <c r="K217" s="49">
        <f t="shared" si="126"/>
        <v>6.2915286960589576</v>
      </c>
      <c r="L217" s="49">
        <f t="shared" si="127"/>
        <v>2.5767353021401878</v>
      </c>
      <c r="M217" s="50">
        <f t="shared" si="128"/>
        <v>244.16666666666666</v>
      </c>
      <c r="N217" s="50">
        <f t="shared" si="129"/>
        <v>244.16666666666666</v>
      </c>
      <c r="O217" s="50">
        <f t="shared" si="130"/>
        <v>244.17</v>
      </c>
      <c r="P217" s="50">
        <f t="shared" si="131"/>
        <v>244.17</v>
      </c>
      <c r="Q217" s="43"/>
      <c r="R217" s="29"/>
      <c r="S217" s="29"/>
      <c r="T217" s="29"/>
    </row>
    <row r="218" spans="1:20" s="51" customFormat="1" ht="21" customHeight="1" x14ac:dyDescent="0.2">
      <c r="A218" s="45">
        <v>206</v>
      </c>
      <c r="B218" s="46" t="s">
        <v>74</v>
      </c>
      <c r="C218" s="47" t="s">
        <v>103</v>
      </c>
      <c r="D218" s="48">
        <v>1</v>
      </c>
      <c r="E218" s="24">
        <v>475</v>
      </c>
      <c r="F218" s="28">
        <v>490</v>
      </c>
      <c r="G218" s="24">
        <v>500</v>
      </c>
      <c r="H218" s="78"/>
      <c r="I218" s="79"/>
      <c r="J218" s="39">
        <f t="shared" si="125"/>
        <v>488.33333333333331</v>
      </c>
      <c r="K218" s="49">
        <f t="shared" si="126"/>
        <v>12.583057392117915</v>
      </c>
      <c r="L218" s="49">
        <f t="shared" si="127"/>
        <v>2.5767353021401878</v>
      </c>
      <c r="M218" s="50">
        <f t="shared" si="128"/>
        <v>488.33333333333331</v>
      </c>
      <c r="N218" s="50">
        <f t="shared" si="129"/>
        <v>488.33333333333331</v>
      </c>
      <c r="O218" s="50">
        <f t="shared" si="130"/>
        <v>488.33</v>
      </c>
      <c r="P218" s="50">
        <f t="shared" si="131"/>
        <v>488.33</v>
      </c>
      <c r="Q218" s="43"/>
      <c r="R218" s="29"/>
      <c r="S218" s="29"/>
      <c r="T218" s="29"/>
    </row>
    <row r="219" spans="1:20" s="51" customFormat="1" ht="25.5" customHeight="1" x14ac:dyDescent="0.2">
      <c r="A219" s="45">
        <v>207</v>
      </c>
      <c r="B219" s="46" t="s">
        <v>25</v>
      </c>
      <c r="C219" s="47" t="s">
        <v>103</v>
      </c>
      <c r="D219" s="48">
        <v>1</v>
      </c>
      <c r="E219" s="24">
        <v>475</v>
      </c>
      <c r="F219" s="28">
        <v>490</v>
      </c>
      <c r="G219" s="24">
        <v>500</v>
      </c>
      <c r="H219" s="78"/>
      <c r="I219" s="79"/>
      <c r="J219" s="39">
        <f t="shared" si="125"/>
        <v>488.33333333333331</v>
      </c>
      <c r="K219" s="49">
        <f t="shared" si="126"/>
        <v>12.583057392117915</v>
      </c>
      <c r="L219" s="49">
        <f t="shared" si="127"/>
        <v>2.5767353021401878</v>
      </c>
      <c r="M219" s="50">
        <f t="shared" si="128"/>
        <v>488.33333333333331</v>
      </c>
      <c r="N219" s="50">
        <f t="shared" si="129"/>
        <v>488.33333333333331</v>
      </c>
      <c r="O219" s="50">
        <f t="shared" si="130"/>
        <v>488.33</v>
      </c>
      <c r="P219" s="50">
        <f t="shared" si="131"/>
        <v>488.33</v>
      </c>
      <c r="Q219" s="43"/>
      <c r="R219" s="29"/>
      <c r="S219" s="29"/>
      <c r="T219" s="29"/>
    </row>
    <row r="220" spans="1:20" s="51" customFormat="1" ht="21" customHeight="1" x14ac:dyDescent="0.2">
      <c r="A220" s="45">
        <v>208</v>
      </c>
      <c r="B220" s="46" t="s">
        <v>80</v>
      </c>
      <c r="C220" s="47" t="s">
        <v>103</v>
      </c>
      <c r="D220" s="48">
        <v>1</v>
      </c>
      <c r="E220" s="24">
        <v>237.5</v>
      </c>
      <c r="F220" s="28">
        <v>245</v>
      </c>
      <c r="G220" s="24">
        <v>250</v>
      </c>
      <c r="H220" s="78"/>
      <c r="I220" s="79"/>
      <c r="J220" s="39">
        <f t="shared" si="125"/>
        <v>244.16666666666666</v>
      </c>
      <c r="K220" s="49">
        <f t="shared" si="126"/>
        <v>6.2915286960589576</v>
      </c>
      <c r="L220" s="49">
        <f t="shared" si="127"/>
        <v>2.5767353021401878</v>
      </c>
      <c r="M220" s="50">
        <f t="shared" si="128"/>
        <v>244.16666666666666</v>
      </c>
      <c r="N220" s="50">
        <f t="shared" si="129"/>
        <v>244.16666666666666</v>
      </c>
      <c r="O220" s="50">
        <f t="shared" si="130"/>
        <v>244.17</v>
      </c>
      <c r="P220" s="50">
        <f t="shared" si="131"/>
        <v>244.17</v>
      </c>
      <c r="Q220" s="43"/>
      <c r="R220" s="29"/>
      <c r="S220" s="29"/>
      <c r="T220" s="29"/>
    </row>
    <row r="221" spans="1:20" s="51" customFormat="1" ht="23.25" customHeight="1" x14ac:dyDescent="0.2">
      <c r="A221" s="45">
        <v>209</v>
      </c>
      <c r="B221" s="46" t="s">
        <v>106</v>
      </c>
      <c r="C221" s="47" t="s">
        <v>103</v>
      </c>
      <c r="D221" s="48">
        <v>1</v>
      </c>
      <c r="E221" s="24">
        <v>237.5</v>
      </c>
      <c r="F221" s="28">
        <v>245</v>
      </c>
      <c r="G221" s="24">
        <v>250</v>
      </c>
      <c r="H221" s="78"/>
      <c r="I221" s="79"/>
      <c r="J221" s="39">
        <f t="shared" si="125"/>
        <v>244.16666666666666</v>
      </c>
      <c r="K221" s="49">
        <f t="shared" si="126"/>
        <v>6.2915286960589576</v>
      </c>
      <c r="L221" s="49">
        <f t="shared" si="127"/>
        <v>2.5767353021401878</v>
      </c>
      <c r="M221" s="50">
        <f t="shared" si="128"/>
        <v>244.16666666666666</v>
      </c>
      <c r="N221" s="50">
        <f t="shared" si="129"/>
        <v>244.16666666666666</v>
      </c>
      <c r="O221" s="50">
        <f t="shared" si="130"/>
        <v>244.17</v>
      </c>
      <c r="P221" s="50">
        <f t="shared" si="131"/>
        <v>244.17</v>
      </c>
      <c r="Q221" s="43"/>
      <c r="R221" s="29"/>
      <c r="S221" s="29"/>
      <c r="T221" s="29"/>
    </row>
    <row r="222" spans="1:20" s="51" customFormat="1" ht="21.75" customHeight="1" x14ac:dyDescent="0.2">
      <c r="A222" s="45">
        <v>210</v>
      </c>
      <c r="B222" s="46" t="s">
        <v>128</v>
      </c>
      <c r="C222" s="47" t="s">
        <v>103</v>
      </c>
      <c r="D222" s="48">
        <v>1</v>
      </c>
      <c r="E222" s="24">
        <v>237.5</v>
      </c>
      <c r="F222" s="28">
        <v>245</v>
      </c>
      <c r="G222" s="24">
        <v>250</v>
      </c>
      <c r="H222" s="78"/>
      <c r="I222" s="79"/>
      <c r="J222" s="39">
        <f t="shared" si="125"/>
        <v>244.16666666666666</v>
      </c>
      <c r="K222" s="49">
        <f t="shared" si="126"/>
        <v>6.2915286960589576</v>
      </c>
      <c r="L222" s="49">
        <f t="shared" si="127"/>
        <v>2.5767353021401878</v>
      </c>
      <c r="M222" s="50">
        <f t="shared" si="128"/>
        <v>244.16666666666666</v>
      </c>
      <c r="N222" s="50">
        <f t="shared" si="129"/>
        <v>244.16666666666666</v>
      </c>
      <c r="O222" s="50">
        <f t="shared" si="130"/>
        <v>244.17</v>
      </c>
      <c r="P222" s="50">
        <f t="shared" si="131"/>
        <v>244.17</v>
      </c>
      <c r="Q222" s="43"/>
      <c r="R222" s="29"/>
      <c r="S222" s="29"/>
      <c r="T222" s="29"/>
    </row>
    <row r="223" spans="1:20" s="51" customFormat="1" ht="22.5" customHeight="1" x14ac:dyDescent="0.2">
      <c r="A223" s="45">
        <v>211</v>
      </c>
      <c r="B223" s="46" t="s">
        <v>29</v>
      </c>
      <c r="C223" s="47" t="s">
        <v>103</v>
      </c>
      <c r="D223" s="48">
        <v>1</v>
      </c>
      <c r="E223" s="24">
        <v>475</v>
      </c>
      <c r="F223" s="28">
        <v>490</v>
      </c>
      <c r="G223" s="24">
        <v>500</v>
      </c>
      <c r="H223" s="78"/>
      <c r="I223" s="79"/>
      <c r="J223" s="39">
        <f t="shared" si="125"/>
        <v>488.33333333333331</v>
      </c>
      <c r="K223" s="49">
        <f t="shared" si="126"/>
        <v>12.583057392117915</v>
      </c>
      <c r="L223" s="49">
        <f t="shared" si="127"/>
        <v>2.5767353021401878</v>
      </c>
      <c r="M223" s="50">
        <f t="shared" si="128"/>
        <v>488.33333333333331</v>
      </c>
      <c r="N223" s="50">
        <f t="shared" si="129"/>
        <v>488.33333333333331</v>
      </c>
      <c r="O223" s="50">
        <f t="shared" si="130"/>
        <v>488.33</v>
      </c>
      <c r="P223" s="50">
        <f t="shared" si="131"/>
        <v>488.33</v>
      </c>
      <c r="Q223" s="43"/>
      <c r="R223" s="29"/>
      <c r="S223" s="29"/>
      <c r="T223" s="29"/>
    </row>
    <row r="224" spans="1:20" s="51" customFormat="1" ht="22.5" customHeight="1" x14ac:dyDescent="0.2">
      <c r="A224" s="45">
        <v>212</v>
      </c>
      <c r="B224" s="46" t="s">
        <v>58</v>
      </c>
      <c r="C224" s="47" t="s">
        <v>103</v>
      </c>
      <c r="D224" s="48">
        <v>1</v>
      </c>
      <c r="E224" s="24">
        <v>475</v>
      </c>
      <c r="F224" s="28">
        <v>490</v>
      </c>
      <c r="G224" s="24">
        <v>500</v>
      </c>
      <c r="H224" s="78"/>
      <c r="I224" s="79"/>
      <c r="J224" s="39">
        <f t="shared" si="125"/>
        <v>488.33333333333331</v>
      </c>
      <c r="K224" s="49">
        <f t="shared" si="126"/>
        <v>12.583057392117915</v>
      </c>
      <c r="L224" s="49">
        <f t="shared" si="127"/>
        <v>2.5767353021401878</v>
      </c>
      <c r="M224" s="50">
        <f t="shared" si="128"/>
        <v>488.33333333333331</v>
      </c>
      <c r="N224" s="50">
        <f t="shared" si="129"/>
        <v>488.33333333333331</v>
      </c>
      <c r="O224" s="50">
        <f t="shared" si="130"/>
        <v>488.33</v>
      </c>
      <c r="P224" s="50">
        <f t="shared" si="131"/>
        <v>488.33</v>
      </c>
      <c r="Q224" s="43"/>
      <c r="R224" s="29"/>
      <c r="S224" s="29"/>
      <c r="T224" s="29"/>
    </row>
    <row r="225" spans="1:20" s="51" customFormat="1" ht="18" customHeight="1" x14ac:dyDescent="0.2">
      <c r="A225" s="45">
        <v>213</v>
      </c>
      <c r="B225" s="46" t="s">
        <v>84</v>
      </c>
      <c r="C225" s="47" t="s">
        <v>103</v>
      </c>
      <c r="D225" s="48">
        <v>1</v>
      </c>
      <c r="E225" s="24">
        <v>475</v>
      </c>
      <c r="F225" s="28">
        <v>490</v>
      </c>
      <c r="G225" s="24">
        <v>500</v>
      </c>
      <c r="H225" s="78"/>
      <c r="I225" s="79"/>
      <c r="J225" s="39">
        <f t="shared" si="125"/>
        <v>488.33333333333331</v>
      </c>
      <c r="K225" s="49">
        <f t="shared" si="126"/>
        <v>12.583057392117915</v>
      </c>
      <c r="L225" s="49">
        <f t="shared" si="127"/>
        <v>2.5767353021401878</v>
      </c>
      <c r="M225" s="50">
        <f t="shared" si="128"/>
        <v>488.33333333333331</v>
      </c>
      <c r="N225" s="50">
        <f t="shared" si="129"/>
        <v>488.33333333333331</v>
      </c>
      <c r="O225" s="50">
        <f t="shared" si="130"/>
        <v>488.33</v>
      </c>
      <c r="P225" s="50">
        <f t="shared" si="131"/>
        <v>488.33</v>
      </c>
      <c r="Q225" s="43"/>
      <c r="R225" s="29"/>
      <c r="S225" s="29"/>
      <c r="T225" s="29"/>
    </row>
    <row r="226" spans="1:20" s="51" customFormat="1" ht="18.75" customHeight="1" x14ac:dyDescent="0.2">
      <c r="A226" s="45">
        <v>214</v>
      </c>
      <c r="B226" s="46" t="s">
        <v>129</v>
      </c>
      <c r="C226" s="47" t="s">
        <v>103</v>
      </c>
      <c r="D226" s="48">
        <v>1</v>
      </c>
      <c r="E226" s="24">
        <v>237.5</v>
      </c>
      <c r="F226" s="28">
        <v>245</v>
      </c>
      <c r="G226" s="24">
        <v>250</v>
      </c>
      <c r="H226" s="78"/>
      <c r="I226" s="79"/>
      <c r="J226" s="39">
        <f t="shared" si="125"/>
        <v>244.16666666666666</v>
      </c>
      <c r="K226" s="49">
        <f t="shared" si="126"/>
        <v>6.2915286960589576</v>
      </c>
      <c r="L226" s="49">
        <f t="shared" si="127"/>
        <v>2.5767353021401878</v>
      </c>
      <c r="M226" s="50">
        <f t="shared" si="128"/>
        <v>244.16666666666666</v>
      </c>
      <c r="N226" s="50">
        <f t="shared" si="129"/>
        <v>244.16666666666666</v>
      </c>
      <c r="O226" s="50">
        <f t="shared" si="130"/>
        <v>244.17</v>
      </c>
      <c r="P226" s="50">
        <f t="shared" si="131"/>
        <v>244.17</v>
      </c>
      <c r="Q226" s="43"/>
      <c r="R226" s="29"/>
      <c r="S226" s="29"/>
      <c r="T226" s="29"/>
    </row>
    <row r="227" spans="1:20" s="51" customFormat="1" ht="30" customHeight="1" x14ac:dyDescent="0.2">
      <c r="A227" s="102" t="s">
        <v>130</v>
      </c>
      <c r="B227" s="102"/>
      <c r="C227" s="47"/>
      <c r="D227" s="48"/>
      <c r="E227" s="24"/>
      <c r="F227" s="28"/>
      <c r="G227" s="24"/>
      <c r="H227" s="78"/>
      <c r="I227" s="79"/>
      <c r="J227" s="39"/>
      <c r="K227" s="49"/>
      <c r="L227" s="49"/>
      <c r="M227" s="50"/>
      <c r="N227" s="50"/>
      <c r="O227" s="50"/>
      <c r="P227" s="50"/>
      <c r="Q227" s="43"/>
      <c r="R227" s="29"/>
      <c r="S227" s="29"/>
      <c r="T227" s="29"/>
    </row>
    <row r="228" spans="1:20" s="51" customFormat="1" ht="25.5" customHeight="1" x14ac:dyDescent="0.2">
      <c r="A228" s="45">
        <v>215</v>
      </c>
      <c r="B228" s="46" t="s">
        <v>131</v>
      </c>
      <c r="C228" s="47" t="s">
        <v>103</v>
      </c>
      <c r="D228" s="48">
        <v>1</v>
      </c>
      <c r="E228" s="24">
        <v>237.5</v>
      </c>
      <c r="F228" s="28">
        <v>245</v>
      </c>
      <c r="G228" s="24">
        <v>250</v>
      </c>
      <c r="H228" s="78"/>
      <c r="I228" s="79"/>
      <c r="J228" s="39">
        <f t="shared" si="125"/>
        <v>244.16666666666666</v>
      </c>
      <c r="K228" s="49">
        <f t="shared" si="126"/>
        <v>6.2915286960589576</v>
      </c>
      <c r="L228" s="49">
        <f t="shared" si="127"/>
        <v>2.5767353021401878</v>
      </c>
      <c r="M228" s="50">
        <f t="shared" si="128"/>
        <v>244.16666666666666</v>
      </c>
      <c r="N228" s="50">
        <f t="shared" si="129"/>
        <v>244.16666666666666</v>
      </c>
      <c r="O228" s="50">
        <f t="shared" si="130"/>
        <v>244.17</v>
      </c>
      <c r="P228" s="50">
        <f t="shared" si="131"/>
        <v>244.17</v>
      </c>
      <c r="Q228" s="43"/>
      <c r="R228" s="29"/>
      <c r="S228" s="29"/>
      <c r="T228" s="29"/>
    </row>
    <row r="229" spans="1:20" s="51" customFormat="1" ht="21.75" customHeight="1" x14ac:dyDescent="0.2">
      <c r="A229" s="45">
        <v>216</v>
      </c>
      <c r="B229" s="46" t="s">
        <v>132</v>
      </c>
      <c r="C229" s="47" t="s">
        <v>103</v>
      </c>
      <c r="D229" s="48">
        <v>1</v>
      </c>
      <c r="E229" s="24">
        <v>475</v>
      </c>
      <c r="F229" s="28">
        <v>490</v>
      </c>
      <c r="G229" s="24">
        <v>500</v>
      </c>
      <c r="H229" s="78"/>
      <c r="I229" s="79"/>
      <c r="J229" s="39">
        <f t="shared" si="125"/>
        <v>488.33333333333331</v>
      </c>
      <c r="K229" s="49">
        <f t="shared" si="126"/>
        <v>12.583057392117915</v>
      </c>
      <c r="L229" s="49">
        <f t="shared" si="127"/>
        <v>2.5767353021401878</v>
      </c>
      <c r="M229" s="50">
        <f t="shared" si="128"/>
        <v>488.33333333333331</v>
      </c>
      <c r="N229" s="50">
        <f t="shared" si="129"/>
        <v>488.33333333333331</v>
      </c>
      <c r="O229" s="50">
        <f t="shared" si="130"/>
        <v>488.33</v>
      </c>
      <c r="P229" s="50">
        <f t="shared" si="131"/>
        <v>488.33</v>
      </c>
      <c r="Q229" s="43"/>
      <c r="R229" s="29"/>
      <c r="S229" s="29"/>
      <c r="T229" s="29"/>
    </row>
    <row r="230" spans="1:20" s="51" customFormat="1" ht="20.25" customHeight="1" x14ac:dyDescent="0.2">
      <c r="A230" s="45">
        <v>217</v>
      </c>
      <c r="B230" s="46" t="s">
        <v>133</v>
      </c>
      <c r="C230" s="47" t="s">
        <v>103</v>
      </c>
      <c r="D230" s="48">
        <v>1</v>
      </c>
      <c r="E230" s="24">
        <v>237.5</v>
      </c>
      <c r="F230" s="28">
        <v>245</v>
      </c>
      <c r="G230" s="24">
        <v>250</v>
      </c>
      <c r="H230" s="78"/>
      <c r="I230" s="79"/>
      <c r="J230" s="39">
        <f t="shared" si="125"/>
        <v>244.16666666666666</v>
      </c>
      <c r="K230" s="49">
        <f t="shared" si="126"/>
        <v>6.2915286960589576</v>
      </c>
      <c r="L230" s="49">
        <f t="shared" si="127"/>
        <v>2.5767353021401878</v>
      </c>
      <c r="M230" s="50">
        <f t="shared" si="128"/>
        <v>244.16666666666666</v>
      </c>
      <c r="N230" s="50">
        <f t="shared" si="129"/>
        <v>244.16666666666666</v>
      </c>
      <c r="O230" s="50">
        <f t="shared" si="130"/>
        <v>244.17</v>
      </c>
      <c r="P230" s="50">
        <f t="shared" si="131"/>
        <v>244.17</v>
      </c>
      <c r="Q230" s="43"/>
      <c r="R230" s="29"/>
      <c r="S230" s="29"/>
      <c r="T230" s="29"/>
    </row>
    <row r="231" spans="1:20" s="51" customFormat="1" ht="20.25" customHeight="1" x14ac:dyDescent="0.2">
      <c r="A231" s="45">
        <v>218</v>
      </c>
      <c r="B231" s="46" t="s">
        <v>134</v>
      </c>
      <c r="C231" s="47" t="s">
        <v>103</v>
      </c>
      <c r="D231" s="48">
        <v>1</v>
      </c>
      <c r="E231" s="24">
        <v>475</v>
      </c>
      <c r="F231" s="28">
        <v>490</v>
      </c>
      <c r="G231" s="24">
        <v>500</v>
      </c>
      <c r="H231" s="78"/>
      <c r="I231" s="79"/>
      <c r="J231" s="39">
        <f t="shared" si="125"/>
        <v>488.33333333333331</v>
      </c>
      <c r="K231" s="49">
        <f t="shared" si="126"/>
        <v>12.583057392117915</v>
      </c>
      <c r="L231" s="49">
        <f t="shared" si="127"/>
        <v>2.5767353021401878</v>
      </c>
      <c r="M231" s="50">
        <f t="shared" si="128"/>
        <v>488.33333333333331</v>
      </c>
      <c r="N231" s="50">
        <f t="shared" si="129"/>
        <v>488.33333333333331</v>
      </c>
      <c r="O231" s="50">
        <f t="shared" si="130"/>
        <v>488.33</v>
      </c>
      <c r="P231" s="50">
        <f t="shared" si="131"/>
        <v>488.33</v>
      </c>
      <c r="Q231" s="43"/>
      <c r="R231" s="29"/>
      <c r="S231" s="29"/>
      <c r="T231" s="29"/>
    </row>
    <row r="232" spans="1:20" s="51" customFormat="1" ht="20.25" customHeight="1" x14ac:dyDescent="0.2">
      <c r="A232" s="45">
        <v>219</v>
      </c>
      <c r="B232" s="46" t="s">
        <v>135</v>
      </c>
      <c r="C232" s="47" t="s">
        <v>103</v>
      </c>
      <c r="D232" s="48">
        <v>1</v>
      </c>
      <c r="E232" s="24">
        <v>475</v>
      </c>
      <c r="F232" s="28">
        <v>490</v>
      </c>
      <c r="G232" s="24">
        <v>500</v>
      </c>
      <c r="H232" s="78"/>
      <c r="I232" s="79"/>
      <c r="J232" s="39">
        <f t="shared" si="125"/>
        <v>488.33333333333331</v>
      </c>
      <c r="K232" s="49">
        <f t="shared" si="126"/>
        <v>12.583057392117915</v>
      </c>
      <c r="L232" s="49">
        <f t="shared" si="127"/>
        <v>2.5767353021401878</v>
      </c>
      <c r="M232" s="50">
        <f t="shared" si="128"/>
        <v>488.33333333333331</v>
      </c>
      <c r="N232" s="50">
        <f t="shared" si="129"/>
        <v>488.33333333333331</v>
      </c>
      <c r="O232" s="50">
        <f t="shared" si="130"/>
        <v>488.33</v>
      </c>
      <c r="P232" s="50">
        <f t="shared" si="131"/>
        <v>488.33</v>
      </c>
      <c r="Q232" s="43"/>
      <c r="R232" s="29"/>
      <c r="S232" s="29"/>
      <c r="T232" s="29"/>
    </row>
    <row r="233" spans="1:20" s="51" customFormat="1" ht="19.5" customHeight="1" x14ac:dyDescent="0.2">
      <c r="A233" s="45">
        <v>220</v>
      </c>
      <c r="B233" s="46" t="s">
        <v>135</v>
      </c>
      <c r="C233" s="47" t="s">
        <v>103</v>
      </c>
      <c r="D233" s="48">
        <v>1</v>
      </c>
      <c r="E233" s="24">
        <v>475</v>
      </c>
      <c r="F233" s="28">
        <v>490</v>
      </c>
      <c r="G233" s="24">
        <v>500</v>
      </c>
      <c r="H233" s="78"/>
      <c r="I233" s="79"/>
      <c r="J233" s="39">
        <f t="shared" si="125"/>
        <v>488.33333333333331</v>
      </c>
      <c r="K233" s="49">
        <f t="shared" si="126"/>
        <v>12.583057392117915</v>
      </c>
      <c r="L233" s="49">
        <f t="shared" si="127"/>
        <v>2.5767353021401878</v>
      </c>
      <c r="M233" s="50">
        <f t="shared" si="128"/>
        <v>488.33333333333331</v>
      </c>
      <c r="N233" s="50">
        <f t="shared" si="129"/>
        <v>488.33333333333331</v>
      </c>
      <c r="O233" s="50">
        <f t="shared" si="130"/>
        <v>488.33</v>
      </c>
      <c r="P233" s="50">
        <f t="shared" si="131"/>
        <v>488.33</v>
      </c>
      <c r="Q233" s="43"/>
      <c r="R233" s="29"/>
      <c r="S233" s="29"/>
      <c r="T233" s="29"/>
    </row>
    <row r="234" spans="1:20" s="51" customFormat="1" ht="15" customHeight="1" x14ac:dyDescent="0.2">
      <c r="A234" s="45">
        <v>221</v>
      </c>
      <c r="B234" s="46" t="s">
        <v>135</v>
      </c>
      <c r="C234" s="47" t="s">
        <v>103</v>
      </c>
      <c r="D234" s="48">
        <v>1</v>
      </c>
      <c r="E234" s="24">
        <v>475</v>
      </c>
      <c r="F234" s="28">
        <v>490</v>
      </c>
      <c r="G234" s="24">
        <v>500</v>
      </c>
      <c r="H234" s="78"/>
      <c r="I234" s="79"/>
      <c r="J234" s="39">
        <f t="shared" si="125"/>
        <v>488.33333333333331</v>
      </c>
      <c r="K234" s="49">
        <f t="shared" si="126"/>
        <v>12.583057392117915</v>
      </c>
      <c r="L234" s="49">
        <f t="shared" si="127"/>
        <v>2.5767353021401878</v>
      </c>
      <c r="M234" s="50">
        <f t="shared" si="128"/>
        <v>488.33333333333331</v>
      </c>
      <c r="N234" s="50">
        <f t="shared" si="129"/>
        <v>488.33333333333331</v>
      </c>
      <c r="O234" s="50">
        <f t="shared" si="130"/>
        <v>488.33</v>
      </c>
      <c r="P234" s="50">
        <f t="shared" si="131"/>
        <v>488.33</v>
      </c>
      <c r="Q234" s="43"/>
      <c r="R234" s="29"/>
      <c r="S234" s="29"/>
      <c r="T234" s="29"/>
    </row>
    <row r="235" spans="1:20" s="51" customFormat="1" ht="19.5" customHeight="1" x14ac:dyDescent="0.2">
      <c r="A235" s="45">
        <v>222</v>
      </c>
      <c r="B235" s="46" t="s">
        <v>135</v>
      </c>
      <c r="C235" s="47" t="s">
        <v>103</v>
      </c>
      <c r="D235" s="48">
        <v>1</v>
      </c>
      <c r="E235" s="24">
        <v>475</v>
      </c>
      <c r="F235" s="28">
        <v>490</v>
      </c>
      <c r="G235" s="24">
        <v>500</v>
      </c>
      <c r="H235" s="78"/>
      <c r="I235" s="79"/>
      <c r="J235" s="39">
        <f t="shared" si="125"/>
        <v>488.33333333333331</v>
      </c>
      <c r="K235" s="49">
        <f t="shared" si="126"/>
        <v>12.583057392117915</v>
      </c>
      <c r="L235" s="49">
        <f t="shared" si="127"/>
        <v>2.5767353021401878</v>
      </c>
      <c r="M235" s="50">
        <f t="shared" si="128"/>
        <v>488.33333333333331</v>
      </c>
      <c r="N235" s="50">
        <f t="shared" si="129"/>
        <v>488.33333333333331</v>
      </c>
      <c r="O235" s="50">
        <f t="shared" si="130"/>
        <v>488.33</v>
      </c>
      <c r="P235" s="50">
        <f t="shared" si="131"/>
        <v>488.33</v>
      </c>
      <c r="Q235" s="43"/>
      <c r="R235" s="29"/>
      <c r="S235" s="29"/>
      <c r="T235" s="29"/>
    </row>
    <row r="236" spans="1:20" s="51" customFormat="1" ht="20.25" customHeight="1" x14ac:dyDescent="0.2">
      <c r="A236" s="45">
        <v>223</v>
      </c>
      <c r="B236" s="46" t="s">
        <v>135</v>
      </c>
      <c r="C236" s="47" t="s">
        <v>103</v>
      </c>
      <c r="D236" s="48">
        <v>1</v>
      </c>
      <c r="E236" s="24">
        <v>475</v>
      </c>
      <c r="F236" s="28">
        <v>490</v>
      </c>
      <c r="G236" s="24">
        <v>500</v>
      </c>
      <c r="H236" s="78"/>
      <c r="I236" s="79"/>
      <c r="J236" s="39">
        <f t="shared" si="125"/>
        <v>488.33333333333331</v>
      </c>
      <c r="K236" s="49">
        <f t="shared" si="126"/>
        <v>12.583057392117915</v>
      </c>
      <c r="L236" s="49">
        <f t="shared" si="127"/>
        <v>2.5767353021401878</v>
      </c>
      <c r="M236" s="50">
        <f t="shared" si="128"/>
        <v>488.33333333333331</v>
      </c>
      <c r="N236" s="50">
        <f t="shared" si="129"/>
        <v>488.33333333333331</v>
      </c>
      <c r="O236" s="50">
        <f t="shared" si="130"/>
        <v>488.33</v>
      </c>
      <c r="P236" s="50">
        <f t="shared" si="131"/>
        <v>488.33</v>
      </c>
      <c r="Q236" s="43"/>
      <c r="R236" s="29"/>
      <c r="S236" s="29"/>
      <c r="T236" s="29"/>
    </row>
    <row r="237" spans="1:20" s="51" customFormat="1" ht="21.75" customHeight="1" x14ac:dyDescent="0.2">
      <c r="A237" s="45">
        <v>224</v>
      </c>
      <c r="B237" s="46" t="s">
        <v>135</v>
      </c>
      <c r="C237" s="47" t="s">
        <v>103</v>
      </c>
      <c r="D237" s="48">
        <v>1</v>
      </c>
      <c r="E237" s="24">
        <v>475</v>
      </c>
      <c r="F237" s="28">
        <v>490</v>
      </c>
      <c r="G237" s="24">
        <v>500</v>
      </c>
      <c r="H237" s="78"/>
      <c r="I237" s="79"/>
      <c r="J237" s="39">
        <f t="shared" si="125"/>
        <v>488.33333333333331</v>
      </c>
      <c r="K237" s="49">
        <f t="shared" si="126"/>
        <v>12.583057392117915</v>
      </c>
      <c r="L237" s="49">
        <f t="shared" si="127"/>
        <v>2.5767353021401878</v>
      </c>
      <c r="M237" s="50">
        <f t="shared" si="128"/>
        <v>488.33333333333331</v>
      </c>
      <c r="N237" s="50">
        <f t="shared" si="129"/>
        <v>488.33333333333331</v>
      </c>
      <c r="O237" s="50">
        <f t="shared" si="130"/>
        <v>488.33</v>
      </c>
      <c r="P237" s="50">
        <f t="shared" si="131"/>
        <v>488.33</v>
      </c>
      <c r="Q237" s="43"/>
      <c r="R237" s="29"/>
      <c r="S237" s="29"/>
      <c r="T237" s="29"/>
    </row>
    <row r="238" spans="1:20" s="51" customFormat="1" ht="21" customHeight="1" x14ac:dyDescent="0.2">
      <c r="A238" s="45">
        <v>225</v>
      </c>
      <c r="B238" s="46" t="s">
        <v>135</v>
      </c>
      <c r="C238" s="47" t="s">
        <v>103</v>
      </c>
      <c r="D238" s="48">
        <v>1</v>
      </c>
      <c r="E238" s="24">
        <v>475</v>
      </c>
      <c r="F238" s="28">
        <v>490</v>
      </c>
      <c r="G238" s="24">
        <v>500</v>
      </c>
      <c r="H238" s="78"/>
      <c r="I238" s="79"/>
      <c r="J238" s="39">
        <f t="shared" si="125"/>
        <v>488.33333333333331</v>
      </c>
      <c r="K238" s="49">
        <f t="shared" si="126"/>
        <v>12.583057392117915</v>
      </c>
      <c r="L238" s="49">
        <f t="shared" si="127"/>
        <v>2.5767353021401878</v>
      </c>
      <c r="M238" s="50">
        <f t="shared" si="128"/>
        <v>488.33333333333331</v>
      </c>
      <c r="N238" s="50">
        <f t="shared" si="129"/>
        <v>488.33333333333331</v>
      </c>
      <c r="O238" s="50">
        <f t="shared" si="130"/>
        <v>488.33</v>
      </c>
      <c r="P238" s="50">
        <f t="shared" si="131"/>
        <v>488.33</v>
      </c>
      <c r="Q238" s="43"/>
      <c r="R238" s="29"/>
      <c r="S238" s="29"/>
      <c r="T238" s="29"/>
    </row>
    <row r="239" spans="1:20" s="51" customFormat="1" ht="18.75" customHeight="1" x14ac:dyDescent="0.2">
      <c r="A239" s="45">
        <v>226</v>
      </c>
      <c r="B239" s="46" t="s">
        <v>136</v>
      </c>
      <c r="C239" s="47" t="s">
        <v>103</v>
      </c>
      <c r="D239" s="48">
        <v>1</v>
      </c>
      <c r="E239" s="24">
        <v>237.5</v>
      </c>
      <c r="F239" s="28">
        <v>245</v>
      </c>
      <c r="G239" s="24">
        <v>250</v>
      </c>
      <c r="H239" s="78"/>
      <c r="I239" s="79"/>
      <c r="J239" s="39">
        <f t="shared" si="125"/>
        <v>244.16666666666666</v>
      </c>
      <c r="K239" s="49">
        <f t="shared" si="126"/>
        <v>6.2915286960589576</v>
      </c>
      <c r="L239" s="49">
        <f t="shared" si="127"/>
        <v>2.5767353021401878</v>
      </c>
      <c r="M239" s="50">
        <f t="shared" si="128"/>
        <v>244.16666666666666</v>
      </c>
      <c r="N239" s="50">
        <f t="shared" si="129"/>
        <v>244.16666666666666</v>
      </c>
      <c r="O239" s="50">
        <f t="shared" si="130"/>
        <v>244.17</v>
      </c>
      <c r="P239" s="50">
        <f t="shared" si="131"/>
        <v>244.17</v>
      </c>
      <c r="Q239" s="43"/>
      <c r="R239" s="29"/>
      <c r="S239" s="29"/>
      <c r="T239" s="29"/>
    </row>
    <row r="240" spans="1:20" s="51" customFormat="1" ht="25.5" customHeight="1" x14ac:dyDescent="0.2">
      <c r="A240" s="45">
        <v>227</v>
      </c>
      <c r="B240" s="46" t="s">
        <v>137</v>
      </c>
      <c r="C240" s="47" t="s">
        <v>103</v>
      </c>
      <c r="D240" s="48">
        <v>1</v>
      </c>
      <c r="E240" s="24">
        <v>2375</v>
      </c>
      <c r="F240" s="28">
        <v>2450</v>
      </c>
      <c r="G240" s="24">
        <v>2500</v>
      </c>
      <c r="H240" s="78"/>
      <c r="I240" s="79"/>
      <c r="J240" s="39">
        <f t="shared" si="125"/>
        <v>2441.6666666666665</v>
      </c>
      <c r="K240" s="49">
        <f t="shared" si="126"/>
        <v>62.915286960589583</v>
      </c>
      <c r="L240" s="49">
        <f t="shared" si="127"/>
        <v>2.5767353021401882</v>
      </c>
      <c r="M240" s="50">
        <f t="shared" si="128"/>
        <v>2441.6666666666665</v>
      </c>
      <c r="N240" s="50">
        <f t="shared" si="129"/>
        <v>2441.6666666666665</v>
      </c>
      <c r="O240" s="50">
        <f t="shared" si="130"/>
        <v>2441.67</v>
      </c>
      <c r="P240" s="50">
        <f t="shared" si="131"/>
        <v>2441.67</v>
      </c>
      <c r="Q240" s="43"/>
      <c r="R240" s="29"/>
      <c r="S240" s="29"/>
      <c r="T240" s="29"/>
    </row>
    <row r="241" spans="1:20" s="51" customFormat="1" ht="17.25" customHeight="1" x14ac:dyDescent="0.2">
      <c r="A241" s="45">
        <v>228</v>
      </c>
      <c r="B241" s="46" t="s">
        <v>138</v>
      </c>
      <c r="C241" s="47" t="s">
        <v>103</v>
      </c>
      <c r="D241" s="48">
        <v>1</v>
      </c>
      <c r="E241" s="24">
        <v>950</v>
      </c>
      <c r="F241" s="28">
        <v>980</v>
      </c>
      <c r="G241" s="24">
        <v>1000</v>
      </c>
      <c r="H241" s="78"/>
      <c r="I241" s="79"/>
      <c r="J241" s="39">
        <f t="shared" si="125"/>
        <v>976.66666666666663</v>
      </c>
      <c r="K241" s="49">
        <f t="shared" si="126"/>
        <v>25.16611478423583</v>
      </c>
      <c r="L241" s="49">
        <f t="shared" si="127"/>
        <v>2.5767353021401878</v>
      </c>
      <c r="M241" s="50">
        <f t="shared" si="128"/>
        <v>976.66666666666663</v>
      </c>
      <c r="N241" s="50">
        <f t="shared" si="129"/>
        <v>976.66666666666663</v>
      </c>
      <c r="O241" s="50">
        <f t="shared" si="130"/>
        <v>976.67</v>
      </c>
      <c r="P241" s="50">
        <f t="shared" si="131"/>
        <v>976.67</v>
      </c>
      <c r="Q241" s="43"/>
      <c r="R241" s="29"/>
      <c r="S241" s="29"/>
      <c r="T241" s="29"/>
    </row>
    <row r="242" spans="1:20" s="51" customFormat="1" ht="16.5" customHeight="1" x14ac:dyDescent="0.2">
      <c r="A242" s="45">
        <v>229</v>
      </c>
      <c r="B242" s="46" t="s">
        <v>139</v>
      </c>
      <c r="C242" s="47" t="s">
        <v>103</v>
      </c>
      <c r="D242" s="48">
        <v>1</v>
      </c>
      <c r="E242" s="24">
        <v>475</v>
      </c>
      <c r="F242" s="28">
        <v>490</v>
      </c>
      <c r="G242" s="24">
        <v>500</v>
      </c>
      <c r="H242" s="78"/>
      <c r="I242" s="79"/>
      <c r="J242" s="39">
        <f t="shared" si="125"/>
        <v>488.33333333333331</v>
      </c>
      <c r="K242" s="49">
        <f t="shared" si="126"/>
        <v>12.583057392117915</v>
      </c>
      <c r="L242" s="49">
        <f t="shared" si="127"/>
        <v>2.5767353021401878</v>
      </c>
      <c r="M242" s="50">
        <f t="shared" si="128"/>
        <v>488.33333333333331</v>
      </c>
      <c r="N242" s="50">
        <f t="shared" si="129"/>
        <v>488.33333333333331</v>
      </c>
      <c r="O242" s="50">
        <f t="shared" si="130"/>
        <v>488.33</v>
      </c>
      <c r="P242" s="50">
        <f t="shared" si="131"/>
        <v>488.33</v>
      </c>
      <c r="Q242" s="43"/>
      <c r="R242" s="29"/>
      <c r="S242" s="29"/>
      <c r="T242" s="29"/>
    </row>
    <row r="243" spans="1:20" s="51" customFormat="1" ht="15.75" customHeight="1" x14ac:dyDescent="0.2">
      <c r="A243" s="45">
        <v>230</v>
      </c>
      <c r="B243" s="46" t="s">
        <v>140</v>
      </c>
      <c r="C243" s="47" t="s">
        <v>103</v>
      </c>
      <c r="D243" s="48">
        <v>1</v>
      </c>
      <c r="E243" s="24">
        <v>1425</v>
      </c>
      <c r="F243" s="28">
        <v>1470</v>
      </c>
      <c r="G243" s="24">
        <v>1500</v>
      </c>
      <c r="H243" s="78"/>
      <c r="I243" s="79"/>
      <c r="J243" s="39">
        <f t="shared" si="125"/>
        <v>1465</v>
      </c>
      <c r="K243" s="49">
        <f t="shared" si="126"/>
        <v>37.749172176353746</v>
      </c>
      <c r="L243" s="49">
        <f t="shared" si="127"/>
        <v>2.5767353021401873</v>
      </c>
      <c r="M243" s="50">
        <f t="shared" si="128"/>
        <v>1465</v>
      </c>
      <c r="N243" s="50">
        <f t="shared" si="129"/>
        <v>1465</v>
      </c>
      <c r="O243" s="50">
        <f t="shared" si="130"/>
        <v>1465</v>
      </c>
      <c r="P243" s="50">
        <f t="shared" si="131"/>
        <v>1465</v>
      </c>
      <c r="Q243" s="43"/>
      <c r="R243" s="29"/>
      <c r="S243" s="29"/>
      <c r="T243" s="29"/>
    </row>
    <row r="244" spans="1:20" s="51" customFormat="1" ht="12.75" customHeight="1" x14ac:dyDescent="0.2">
      <c r="A244" s="45">
        <v>231</v>
      </c>
      <c r="B244" s="46" t="s">
        <v>141</v>
      </c>
      <c r="C244" s="47" t="s">
        <v>103</v>
      </c>
      <c r="D244" s="48">
        <v>1</v>
      </c>
      <c r="E244" s="24">
        <v>475</v>
      </c>
      <c r="F244" s="28">
        <v>490</v>
      </c>
      <c r="G244" s="24">
        <v>500</v>
      </c>
      <c r="H244" s="78"/>
      <c r="I244" s="79"/>
      <c r="J244" s="39">
        <f t="shared" si="125"/>
        <v>488.33333333333331</v>
      </c>
      <c r="K244" s="49">
        <f t="shared" si="126"/>
        <v>12.583057392117915</v>
      </c>
      <c r="L244" s="49">
        <f t="shared" si="127"/>
        <v>2.5767353021401878</v>
      </c>
      <c r="M244" s="50">
        <f t="shared" si="128"/>
        <v>488.33333333333331</v>
      </c>
      <c r="N244" s="50">
        <f t="shared" si="129"/>
        <v>488.33333333333331</v>
      </c>
      <c r="O244" s="50">
        <f t="shared" si="130"/>
        <v>488.33</v>
      </c>
      <c r="P244" s="50">
        <f t="shared" si="131"/>
        <v>488.33</v>
      </c>
      <c r="Q244" s="43"/>
      <c r="R244" s="29"/>
      <c r="S244" s="29"/>
      <c r="T244" s="29"/>
    </row>
    <row r="245" spans="1:20" s="51" customFormat="1" ht="13.5" customHeight="1" x14ac:dyDescent="0.2">
      <c r="A245" s="45">
        <v>232</v>
      </c>
      <c r="B245" s="46" t="s">
        <v>142</v>
      </c>
      <c r="C245" s="47" t="s">
        <v>103</v>
      </c>
      <c r="D245" s="48">
        <v>1</v>
      </c>
      <c r="E245" s="24">
        <v>475</v>
      </c>
      <c r="F245" s="28">
        <v>490</v>
      </c>
      <c r="G245" s="24">
        <v>500</v>
      </c>
      <c r="H245" s="78"/>
      <c r="I245" s="79"/>
      <c r="J245" s="39">
        <f t="shared" si="125"/>
        <v>488.33333333333331</v>
      </c>
      <c r="K245" s="49">
        <f t="shared" si="126"/>
        <v>12.583057392117915</v>
      </c>
      <c r="L245" s="49">
        <f t="shared" si="127"/>
        <v>2.5767353021401878</v>
      </c>
      <c r="M245" s="50">
        <f t="shared" si="128"/>
        <v>488.33333333333331</v>
      </c>
      <c r="N245" s="50">
        <f t="shared" si="129"/>
        <v>488.33333333333331</v>
      </c>
      <c r="O245" s="50">
        <f t="shared" si="130"/>
        <v>488.33</v>
      </c>
      <c r="P245" s="50">
        <f t="shared" si="131"/>
        <v>488.33</v>
      </c>
      <c r="Q245" s="43"/>
      <c r="R245" s="29"/>
      <c r="S245" s="29"/>
      <c r="T245" s="29"/>
    </row>
    <row r="246" spans="1:20" s="51" customFormat="1" ht="15" customHeight="1" x14ac:dyDescent="0.2">
      <c r="A246" s="45">
        <v>233</v>
      </c>
      <c r="B246" s="46" t="s">
        <v>143</v>
      </c>
      <c r="C246" s="47" t="s">
        <v>103</v>
      </c>
      <c r="D246" s="48">
        <v>1</v>
      </c>
      <c r="E246" s="24">
        <v>475</v>
      </c>
      <c r="F246" s="28">
        <v>490</v>
      </c>
      <c r="G246" s="24">
        <v>500</v>
      </c>
      <c r="H246" s="78"/>
      <c r="I246" s="79"/>
      <c r="J246" s="39">
        <f t="shared" si="125"/>
        <v>488.33333333333331</v>
      </c>
      <c r="K246" s="49">
        <f t="shared" si="126"/>
        <v>12.583057392117915</v>
      </c>
      <c r="L246" s="49">
        <f t="shared" si="127"/>
        <v>2.5767353021401878</v>
      </c>
      <c r="M246" s="50">
        <f t="shared" si="128"/>
        <v>488.33333333333331</v>
      </c>
      <c r="N246" s="50">
        <f t="shared" si="129"/>
        <v>488.33333333333331</v>
      </c>
      <c r="O246" s="50">
        <f t="shared" si="130"/>
        <v>488.33</v>
      </c>
      <c r="P246" s="50">
        <f t="shared" si="131"/>
        <v>488.33</v>
      </c>
      <c r="Q246" s="43"/>
      <c r="R246" s="29"/>
      <c r="S246" s="29"/>
      <c r="T246" s="29"/>
    </row>
    <row r="247" spans="1:20" s="51" customFormat="1" ht="17.25" customHeight="1" x14ac:dyDescent="0.2">
      <c r="A247" s="45">
        <v>234</v>
      </c>
      <c r="B247" s="46" t="s">
        <v>143</v>
      </c>
      <c r="C247" s="47" t="s">
        <v>103</v>
      </c>
      <c r="D247" s="48">
        <v>1</v>
      </c>
      <c r="E247" s="24">
        <v>475</v>
      </c>
      <c r="F247" s="28">
        <v>490</v>
      </c>
      <c r="G247" s="24">
        <v>500</v>
      </c>
      <c r="H247" s="78"/>
      <c r="I247" s="79"/>
      <c r="J247" s="39">
        <f t="shared" si="125"/>
        <v>488.33333333333331</v>
      </c>
      <c r="K247" s="49">
        <f t="shared" si="126"/>
        <v>12.583057392117915</v>
      </c>
      <c r="L247" s="49">
        <f t="shared" si="127"/>
        <v>2.5767353021401878</v>
      </c>
      <c r="M247" s="50">
        <f t="shared" si="128"/>
        <v>488.33333333333331</v>
      </c>
      <c r="N247" s="50">
        <f t="shared" si="129"/>
        <v>488.33333333333331</v>
      </c>
      <c r="O247" s="50">
        <f t="shared" si="130"/>
        <v>488.33</v>
      </c>
      <c r="P247" s="50">
        <f t="shared" si="131"/>
        <v>488.33</v>
      </c>
      <c r="Q247" s="43"/>
      <c r="R247" s="29"/>
      <c r="S247" s="29"/>
      <c r="T247" s="29"/>
    </row>
    <row r="248" spans="1:20" s="51" customFormat="1" ht="21.75" customHeight="1" x14ac:dyDescent="0.2">
      <c r="A248" s="45">
        <v>235</v>
      </c>
      <c r="B248" s="46" t="s">
        <v>143</v>
      </c>
      <c r="C248" s="47" t="s">
        <v>103</v>
      </c>
      <c r="D248" s="48">
        <v>1</v>
      </c>
      <c r="E248" s="24">
        <v>475</v>
      </c>
      <c r="F248" s="28">
        <v>490</v>
      </c>
      <c r="G248" s="24">
        <v>500</v>
      </c>
      <c r="H248" s="78"/>
      <c r="I248" s="79"/>
      <c r="J248" s="39">
        <f t="shared" si="125"/>
        <v>488.33333333333331</v>
      </c>
      <c r="K248" s="49">
        <f t="shared" si="126"/>
        <v>12.583057392117915</v>
      </c>
      <c r="L248" s="49">
        <f t="shared" si="127"/>
        <v>2.5767353021401878</v>
      </c>
      <c r="M248" s="50">
        <f t="shared" si="128"/>
        <v>488.33333333333331</v>
      </c>
      <c r="N248" s="50">
        <f t="shared" si="129"/>
        <v>488.33333333333331</v>
      </c>
      <c r="O248" s="50">
        <f t="shared" si="130"/>
        <v>488.33</v>
      </c>
      <c r="P248" s="50">
        <f t="shared" si="131"/>
        <v>488.33</v>
      </c>
      <c r="Q248" s="43"/>
      <c r="R248" s="29"/>
      <c r="S248" s="29"/>
      <c r="T248" s="29"/>
    </row>
    <row r="249" spans="1:20" s="51" customFormat="1" ht="30" customHeight="1" x14ac:dyDescent="0.2">
      <c r="A249" s="81" t="s">
        <v>144</v>
      </c>
      <c r="B249" s="81"/>
      <c r="C249" s="47"/>
      <c r="D249" s="48"/>
      <c r="E249" s="24"/>
      <c r="F249" s="28"/>
      <c r="G249" s="24"/>
      <c r="H249" s="78"/>
      <c r="I249" s="79"/>
      <c r="J249" s="39"/>
      <c r="K249" s="49"/>
      <c r="L249" s="49"/>
      <c r="M249" s="50"/>
      <c r="N249" s="50"/>
      <c r="O249" s="50"/>
      <c r="P249" s="50"/>
      <c r="Q249" s="43"/>
      <c r="R249" s="29"/>
      <c r="S249" s="29"/>
      <c r="T249" s="29"/>
    </row>
    <row r="250" spans="1:20" s="51" customFormat="1" ht="18" customHeight="1" x14ac:dyDescent="0.2">
      <c r="A250" s="45">
        <v>236</v>
      </c>
      <c r="B250" s="46" t="s">
        <v>62</v>
      </c>
      <c r="C250" s="47" t="s">
        <v>103</v>
      </c>
      <c r="D250" s="48">
        <v>1</v>
      </c>
      <c r="E250" s="24">
        <v>475</v>
      </c>
      <c r="F250" s="28">
        <v>490</v>
      </c>
      <c r="G250" s="24">
        <v>500</v>
      </c>
      <c r="H250" s="78"/>
      <c r="I250" s="79"/>
      <c r="J250" s="39">
        <f t="shared" si="125"/>
        <v>488.33333333333331</v>
      </c>
      <c r="K250" s="49">
        <f t="shared" si="126"/>
        <v>12.583057392117915</v>
      </c>
      <c r="L250" s="49">
        <f t="shared" si="127"/>
        <v>2.5767353021401878</v>
      </c>
      <c r="M250" s="50">
        <f t="shared" si="128"/>
        <v>488.33333333333331</v>
      </c>
      <c r="N250" s="50">
        <f t="shared" si="129"/>
        <v>488.33333333333331</v>
      </c>
      <c r="O250" s="50">
        <f t="shared" si="130"/>
        <v>488.33</v>
      </c>
      <c r="P250" s="50">
        <f t="shared" si="131"/>
        <v>488.33</v>
      </c>
      <c r="Q250" s="43"/>
      <c r="R250" s="29"/>
      <c r="S250" s="29"/>
      <c r="T250" s="29"/>
    </row>
    <row r="251" spans="1:20" s="51" customFormat="1" ht="19.5" customHeight="1" x14ac:dyDescent="0.2">
      <c r="A251" s="45">
        <v>237</v>
      </c>
      <c r="B251" s="46" t="s">
        <v>196</v>
      </c>
      <c r="C251" s="47" t="s">
        <v>103</v>
      </c>
      <c r="D251" s="48">
        <v>1</v>
      </c>
      <c r="E251" s="24">
        <v>475</v>
      </c>
      <c r="F251" s="28">
        <v>490</v>
      </c>
      <c r="G251" s="24">
        <v>500</v>
      </c>
      <c r="H251" s="78"/>
      <c r="I251" s="79"/>
      <c r="J251" s="39">
        <f t="shared" si="125"/>
        <v>488.33333333333331</v>
      </c>
      <c r="K251" s="49">
        <f t="shared" si="126"/>
        <v>12.583057392117915</v>
      </c>
      <c r="L251" s="49">
        <f t="shared" si="127"/>
        <v>2.5767353021401878</v>
      </c>
      <c r="M251" s="50">
        <f t="shared" si="128"/>
        <v>488.33333333333331</v>
      </c>
      <c r="N251" s="50">
        <f t="shared" si="129"/>
        <v>488.33333333333331</v>
      </c>
      <c r="O251" s="50">
        <f t="shared" si="130"/>
        <v>488.33</v>
      </c>
      <c r="P251" s="50">
        <f t="shared" si="131"/>
        <v>488.33</v>
      </c>
      <c r="Q251" s="43"/>
      <c r="R251" s="29"/>
      <c r="S251" s="29"/>
      <c r="T251" s="29"/>
    </row>
    <row r="252" spans="1:20" s="51" customFormat="1" ht="18" customHeight="1" x14ac:dyDescent="0.2">
      <c r="A252" s="45">
        <v>238</v>
      </c>
      <c r="B252" s="46" t="s">
        <v>26</v>
      </c>
      <c r="C252" s="47" t="s">
        <v>103</v>
      </c>
      <c r="D252" s="48">
        <v>1</v>
      </c>
      <c r="E252" s="24">
        <v>475</v>
      </c>
      <c r="F252" s="28">
        <v>490</v>
      </c>
      <c r="G252" s="24">
        <v>500</v>
      </c>
      <c r="H252" s="78"/>
      <c r="I252" s="79"/>
      <c r="J252" s="39">
        <f t="shared" si="125"/>
        <v>488.33333333333331</v>
      </c>
      <c r="K252" s="49">
        <f t="shared" si="126"/>
        <v>12.583057392117915</v>
      </c>
      <c r="L252" s="49">
        <f t="shared" si="127"/>
        <v>2.5767353021401878</v>
      </c>
      <c r="M252" s="50">
        <f t="shared" si="128"/>
        <v>488.33333333333331</v>
      </c>
      <c r="N252" s="50">
        <f t="shared" si="129"/>
        <v>488.33333333333331</v>
      </c>
      <c r="O252" s="50">
        <f t="shared" si="130"/>
        <v>488.33</v>
      </c>
      <c r="P252" s="50">
        <f t="shared" si="131"/>
        <v>488.33</v>
      </c>
      <c r="Q252" s="43"/>
      <c r="R252" s="29"/>
      <c r="S252" s="29"/>
      <c r="T252" s="29"/>
    </row>
    <row r="253" spans="1:20" s="51" customFormat="1" ht="15" customHeight="1" x14ac:dyDescent="0.2">
      <c r="A253" s="45">
        <v>239</v>
      </c>
      <c r="B253" s="46" t="s">
        <v>26</v>
      </c>
      <c r="C253" s="47" t="s">
        <v>103</v>
      </c>
      <c r="D253" s="48">
        <v>1</v>
      </c>
      <c r="E253" s="24">
        <v>475</v>
      </c>
      <c r="F253" s="28">
        <v>490</v>
      </c>
      <c r="G253" s="24">
        <v>500</v>
      </c>
      <c r="H253" s="78"/>
      <c r="I253" s="79"/>
      <c r="J253" s="39">
        <f t="shared" si="125"/>
        <v>488.33333333333331</v>
      </c>
      <c r="K253" s="49">
        <f t="shared" si="126"/>
        <v>12.583057392117915</v>
      </c>
      <c r="L253" s="49">
        <f t="shared" si="127"/>
        <v>2.5767353021401878</v>
      </c>
      <c r="M253" s="50">
        <f t="shared" si="128"/>
        <v>488.33333333333331</v>
      </c>
      <c r="N253" s="50">
        <f t="shared" si="129"/>
        <v>488.33333333333331</v>
      </c>
      <c r="O253" s="50">
        <f t="shared" si="130"/>
        <v>488.33</v>
      </c>
      <c r="P253" s="50">
        <f t="shared" si="131"/>
        <v>488.33</v>
      </c>
      <c r="Q253" s="43"/>
      <c r="R253" s="29"/>
      <c r="S253" s="29"/>
      <c r="T253" s="29"/>
    </row>
    <row r="254" spans="1:20" s="51" customFormat="1" ht="17.25" customHeight="1" x14ac:dyDescent="0.2">
      <c r="A254" s="45">
        <v>240</v>
      </c>
      <c r="B254" s="46" t="s">
        <v>26</v>
      </c>
      <c r="C254" s="47" t="s">
        <v>103</v>
      </c>
      <c r="D254" s="48">
        <v>1</v>
      </c>
      <c r="E254" s="24">
        <v>475</v>
      </c>
      <c r="F254" s="28">
        <v>490</v>
      </c>
      <c r="G254" s="24">
        <v>500</v>
      </c>
      <c r="H254" s="78"/>
      <c r="I254" s="79"/>
      <c r="J254" s="39">
        <f t="shared" si="125"/>
        <v>488.33333333333331</v>
      </c>
      <c r="K254" s="49">
        <f t="shared" si="126"/>
        <v>12.583057392117915</v>
      </c>
      <c r="L254" s="49">
        <f t="shared" si="127"/>
        <v>2.5767353021401878</v>
      </c>
      <c r="M254" s="50">
        <f t="shared" si="128"/>
        <v>488.33333333333331</v>
      </c>
      <c r="N254" s="50">
        <f t="shared" si="129"/>
        <v>488.33333333333331</v>
      </c>
      <c r="O254" s="50">
        <f t="shared" si="130"/>
        <v>488.33</v>
      </c>
      <c r="P254" s="50">
        <f t="shared" si="131"/>
        <v>488.33</v>
      </c>
      <c r="Q254" s="43"/>
      <c r="R254" s="29"/>
      <c r="S254" s="29"/>
      <c r="T254" s="29"/>
    </row>
    <row r="255" spans="1:20" s="51" customFormat="1" ht="20.25" customHeight="1" x14ac:dyDescent="0.2">
      <c r="A255" s="45">
        <v>241</v>
      </c>
      <c r="B255" s="46" t="s">
        <v>26</v>
      </c>
      <c r="C255" s="47" t="s">
        <v>103</v>
      </c>
      <c r="D255" s="48">
        <v>1</v>
      </c>
      <c r="E255" s="24">
        <v>475</v>
      </c>
      <c r="F255" s="28">
        <v>490</v>
      </c>
      <c r="G255" s="24">
        <v>500</v>
      </c>
      <c r="H255" s="78"/>
      <c r="I255" s="79"/>
      <c r="J255" s="39">
        <f t="shared" si="125"/>
        <v>488.33333333333331</v>
      </c>
      <c r="K255" s="49">
        <f t="shared" si="126"/>
        <v>12.583057392117915</v>
      </c>
      <c r="L255" s="49">
        <f t="shared" si="127"/>
        <v>2.5767353021401878</v>
      </c>
      <c r="M255" s="50">
        <f t="shared" si="128"/>
        <v>488.33333333333331</v>
      </c>
      <c r="N255" s="50">
        <f t="shared" si="129"/>
        <v>488.33333333333331</v>
      </c>
      <c r="O255" s="50">
        <f t="shared" si="130"/>
        <v>488.33</v>
      </c>
      <c r="P255" s="50">
        <f t="shared" si="131"/>
        <v>488.33</v>
      </c>
      <c r="Q255" s="43"/>
      <c r="R255" s="29"/>
      <c r="S255" s="29"/>
      <c r="T255" s="29"/>
    </row>
    <row r="256" spans="1:20" s="51" customFormat="1" ht="18.75" customHeight="1" x14ac:dyDescent="0.2">
      <c r="A256" s="45">
        <v>242</v>
      </c>
      <c r="B256" s="46" t="s">
        <v>26</v>
      </c>
      <c r="C256" s="47" t="s">
        <v>103</v>
      </c>
      <c r="D256" s="48">
        <v>1</v>
      </c>
      <c r="E256" s="24">
        <v>475</v>
      </c>
      <c r="F256" s="28">
        <v>490</v>
      </c>
      <c r="G256" s="24">
        <v>500</v>
      </c>
      <c r="H256" s="78"/>
      <c r="I256" s="79"/>
      <c r="J256" s="39">
        <f t="shared" si="125"/>
        <v>488.33333333333331</v>
      </c>
      <c r="K256" s="49">
        <f t="shared" si="126"/>
        <v>12.583057392117915</v>
      </c>
      <c r="L256" s="49">
        <f t="shared" si="127"/>
        <v>2.5767353021401878</v>
      </c>
      <c r="M256" s="50">
        <f t="shared" si="128"/>
        <v>488.33333333333331</v>
      </c>
      <c r="N256" s="50">
        <f t="shared" si="129"/>
        <v>488.33333333333331</v>
      </c>
      <c r="O256" s="50">
        <f t="shared" si="130"/>
        <v>488.33</v>
      </c>
      <c r="P256" s="50">
        <f t="shared" si="131"/>
        <v>488.33</v>
      </c>
      <c r="Q256" s="43"/>
      <c r="R256" s="29"/>
      <c r="S256" s="29"/>
      <c r="T256" s="29"/>
    </row>
    <row r="257" spans="1:20" s="51" customFormat="1" ht="21.75" customHeight="1" x14ac:dyDescent="0.2">
      <c r="A257" s="45">
        <v>243</v>
      </c>
      <c r="B257" s="46" t="s">
        <v>26</v>
      </c>
      <c r="C257" s="47" t="s">
        <v>103</v>
      </c>
      <c r="D257" s="48">
        <v>1</v>
      </c>
      <c r="E257" s="24">
        <v>475</v>
      </c>
      <c r="F257" s="28">
        <v>490</v>
      </c>
      <c r="G257" s="24">
        <v>500</v>
      </c>
      <c r="H257" s="78"/>
      <c r="I257" s="79"/>
      <c r="J257" s="39">
        <f t="shared" si="125"/>
        <v>488.33333333333331</v>
      </c>
      <c r="K257" s="49">
        <f t="shared" si="126"/>
        <v>12.583057392117915</v>
      </c>
      <c r="L257" s="49">
        <f t="shared" si="127"/>
        <v>2.5767353021401878</v>
      </c>
      <c r="M257" s="50">
        <f t="shared" si="128"/>
        <v>488.33333333333331</v>
      </c>
      <c r="N257" s="50">
        <f t="shared" si="129"/>
        <v>488.33333333333331</v>
      </c>
      <c r="O257" s="50">
        <f t="shared" si="130"/>
        <v>488.33</v>
      </c>
      <c r="P257" s="50">
        <f t="shared" si="131"/>
        <v>488.33</v>
      </c>
      <c r="Q257" s="43"/>
      <c r="R257" s="29"/>
      <c r="S257" s="29"/>
      <c r="T257" s="29"/>
    </row>
    <row r="258" spans="1:20" s="51" customFormat="1" ht="21" customHeight="1" x14ac:dyDescent="0.2">
      <c r="A258" s="45">
        <v>244</v>
      </c>
      <c r="B258" s="46" t="s">
        <v>26</v>
      </c>
      <c r="C258" s="47" t="s">
        <v>103</v>
      </c>
      <c r="D258" s="48">
        <v>1</v>
      </c>
      <c r="E258" s="24">
        <v>475</v>
      </c>
      <c r="F258" s="28">
        <v>490</v>
      </c>
      <c r="G258" s="24">
        <v>500</v>
      </c>
      <c r="H258" s="78"/>
      <c r="I258" s="79"/>
      <c r="J258" s="39">
        <f t="shared" si="125"/>
        <v>488.33333333333331</v>
      </c>
      <c r="K258" s="49">
        <f t="shared" si="126"/>
        <v>12.583057392117915</v>
      </c>
      <c r="L258" s="49">
        <f t="shared" si="127"/>
        <v>2.5767353021401878</v>
      </c>
      <c r="M258" s="50">
        <f t="shared" si="128"/>
        <v>488.33333333333331</v>
      </c>
      <c r="N258" s="50">
        <f t="shared" si="129"/>
        <v>488.33333333333331</v>
      </c>
      <c r="O258" s="50">
        <f t="shared" si="130"/>
        <v>488.33</v>
      </c>
      <c r="P258" s="50">
        <f t="shared" si="131"/>
        <v>488.33</v>
      </c>
      <c r="Q258" s="43"/>
      <c r="R258" s="29"/>
      <c r="S258" s="29"/>
      <c r="T258" s="29"/>
    </row>
    <row r="259" spans="1:20" s="51" customFormat="1" ht="21" customHeight="1" x14ac:dyDescent="0.2">
      <c r="A259" s="45">
        <v>245</v>
      </c>
      <c r="B259" s="46" t="s">
        <v>26</v>
      </c>
      <c r="C259" s="47" t="s">
        <v>103</v>
      </c>
      <c r="D259" s="48">
        <v>1</v>
      </c>
      <c r="E259" s="24">
        <v>475</v>
      </c>
      <c r="F259" s="28">
        <v>490</v>
      </c>
      <c r="G259" s="24">
        <v>500</v>
      </c>
      <c r="H259" s="78"/>
      <c r="I259" s="79"/>
      <c r="J259" s="39">
        <f t="shared" ref="J259" si="132">AVERAGE(E259:G259)</f>
        <v>488.33333333333331</v>
      </c>
      <c r="K259" s="49">
        <f t="shared" ref="K259" si="133">SQRT(((SUM((POWER(G259-J259,2)),(POWER(F259-J259,2)),(POWER(E259-J259,2)))))/2)</f>
        <v>12.583057392117915</v>
      </c>
      <c r="L259" s="49">
        <f t="shared" ref="L259" si="134">K259/J259*100</f>
        <v>2.5767353021401878</v>
      </c>
      <c r="M259" s="50">
        <f t="shared" ref="M259" si="135">((D259/3)*(SUM(E259:G259)))</f>
        <v>488.33333333333331</v>
      </c>
      <c r="N259" s="50">
        <f t="shared" ref="N259" si="136">M259/D259</f>
        <v>488.33333333333331</v>
      </c>
      <c r="O259" s="50">
        <f t="shared" ref="O259" si="137">ROUND(N259,2)</f>
        <v>488.33</v>
      </c>
      <c r="P259" s="50">
        <f t="shared" ref="P259" si="138">O259*D259</f>
        <v>488.33</v>
      </c>
      <c r="Q259" s="43"/>
      <c r="R259" s="29"/>
      <c r="S259" s="29"/>
      <c r="T259" s="29"/>
    </row>
    <row r="260" spans="1:20" s="51" customFormat="1" ht="27" customHeight="1" x14ac:dyDescent="0.2">
      <c r="A260" s="45">
        <v>246</v>
      </c>
      <c r="B260" s="46" t="s">
        <v>89</v>
      </c>
      <c r="C260" s="47" t="s">
        <v>103</v>
      </c>
      <c r="D260" s="48">
        <v>1</v>
      </c>
      <c r="E260" s="24">
        <v>2375</v>
      </c>
      <c r="F260" s="28">
        <v>2450</v>
      </c>
      <c r="G260" s="24">
        <v>2500</v>
      </c>
      <c r="H260" s="78"/>
      <c r="I260" s="79"/>
      <c r="J260" s="39">
        <f t="shared" si="125"/>
        <v>2441.6666666666665</v>
      </c>
      <c r="K260" s="49">
        <f t="shared" si="126"/>
        <v>62.915286960589583</v>
      </c>
      <c r="L260" s="49">
        <f t="shared" si="127"/>
        <v>2.5767353021401882</v>
      </c>
      <c r="M260" s="50">
        <f t="shared" si="128"/>
        <v>2441.6666666666665</v>
      </c>
      <c r="N260" s="50">
        <f t="shared" si="129"/>
        <v>2441.6666666666665</v>
      </c>
      <c r="O260" s="50">
        <f t="shared" si="130"/>
        <v>2441.67</v>
      </c>
      <c r="P260" s="50">
        <f t="shared" si="131"/>
        <v>2441.67</v>
      </c>
      <c r="Q260" s="43"/>
      <c r="R260" s="29"/>
      <c r="S260" s="29"/>
      <c r="T260" s="29"/>
    </row>
    <row r="261" spans="1:20" s="51" customFormat="1" ht="21.75" customHeight="1" x14ac:dyDescent="0.2">
      <c r="A261" s="45">
        <v>247</v>
      </c>
      <c r="B261" s="46" t="s">
        <v>90</v>
      </c>
      <c r="C261" s="47" t="s">
        <v>103</v>
      </c>
      <c r="D261" s="48">
        <v>1</v>
      </c>
      <c r="E261" s="24">
        <v>475</v>
      </c>
      <c r="F261" s="28">
        <v>490</v>
      </c>
      <c r="G261" s="24">
        <v>500</v>
      </c>
      <c r="H261" s="78"/>
      <c r="I261" s="79"/>
      <c r="J261" s="39">
        <f t="shared" si="125"/>
        <v>488.33333333333331</v>
      </c>
      <c r="K261" s="49">
        <f t="shared" si="126"/>
        <v>12.583057392117915</v>
      </c>
      <c r="L261" s="49">
        <f t="shared" si="127"/>
        <v>2.5767353021401878</v>
      </c>
      <c r="M261" s="50">
        <f t="shared" si="128"/>
        <v>488.33333333333331</v>
      </c>
      <c r="N261" s="50">
        <f t="shared" si="129"/>
        <v>488.33333333333331</v>
      </c>
      <c r="O261" s="50">
        <f t="shared" si="130"/>
        <v>488.33</v>
      </c>
      <c r="P261" s="50">
        <f t="shared" si="131"/>
        <v>488.33</v>
      </c>
      <c r="Q261" s="43"/>
      <c r="R261" s="29"/>
      <c r="S261" s="29"/>
      <c r="T261" s="29"/>
    </row>
    <row r="262" spans="1:20" s="51" customFormat="1" ht="15.75" customHeight="1" x14ac:dyDescent="0.2">
      <c r="A262" s="45">
        <v>248</v>
      </c>
      <c r="B262" s="46" t="s">
        <v>55</v>
      </c>
      <c r="C262" s="47" t="s">
        <v>103</v>
      </c>
      <c r="D262" s="48">
        <v>1</v>
      </c>
      <c r="E262" s="24">
        <v>475</v>
      </c>
      <c r="F262" s="28">
        <v>490</v>
      </c>
      <c r="G262" s="24">
        <v>500</v>
      </c>
      <c r="H262" s="78"/>
      <c r="I262" s="79"/>
      <c r="J262" s="39">
        <f t="shared" si="125"/>
        <v>488.33333333333331</v>
      </c>
      <c r="K262" s="49">
        <f t="shared" si="126"/>
        <v>12.583057392117915</v>
      </c>
      <c r="L262" s="49">
        <f t="shared" si="127"/>
        <v>2.5767353021401878</v>
      </c>
      <c r="M262" s="50">
        <f t="shared" si="128"/>
        <v>488.33333333333331</v>
      </c>
      <c r="N262" s="50">
        <f t="shared" si="129"/>
        <v>488.33333333333331</v>
      </c>
      <c r="O262" s="50">
        <f t="shared" si="130"/>
        <v>488.33</v>
      </c>
      <c r="P262" s="50">
        <f t="shared" si="131"/>
        <v>488.33</v>
      </c>
      <c r="Q262" s="43"/>
      <c r="R262" s="29"/>
      <c r="S262" s="29"/>
      <c r="T262" s="29"/>
    </row>
    <row r="263" spans="1:20" s="51" customFormat="1" ht="22.5" customHeight="1" x14ac:dyDescent="0.2">
      <c r="A263" s="45">
        <v>249</v>
      </c>
      <c r="B263" s="46" t="s">
        <v>146</v>
      </c>
      <c r="C263" s="47" t="s">
        <v>103</v>
      </c>
      <c r="D263" s="48">
        <v>1</v>
      </c>
      <c r="E263" s="24">
        <v>237.5</v>
      </c>
      <c r="F263" s="28">
        <v>245</v>
      </c>
      <c r="G263" s="24">
        <v>250</v>
      </c>
      <c r="H263" s="78"/>
      <c r="I263" s="79"/>
      <c r="J263" s="39">
        <f t="shared" si="125"/>
        <v>244.16666666666666</v>
      </c>
      <c r="K263" s="49">
        <f t="shared" si="126"/>
        <v>6.2915286960589576</v>
      </c>
      <c r="L263" s="49">
        <f t="shared" si="127"/>
        <v>2.5767353021401878</v>
      </c>
      <c r="M263" s="50">
        <f t="shared" si="128"/>
        <v>244.16666666666666</v>
      </c>
      <c r="N263" s="50">
        <f t="shared" si="129"/>
        <v>244.16666666666666</v>
      </c>
      <c r="O263" s="50">
        <f t="shared" si="130"/>
        <v>244.17</v>
      </c>
      <c r="P263" s="50">
        <f t="shared" si="131"/>
        <v>244.17</v>
      </c>
      <c r="Q263" s="43"/>
      <c r="R263" s="29"/>
      <c r="S263" s="29"/>
      <c r="T263" s="29"/>
    </row>
    <row r="264" spans="1:20" s="51" customFormat="1" ht="30" customHeight="1" x14ac:dyDescent="0.2">
      <c r="A264" s="45">
        <v>250</v>
      </c>
      <c r="B264" s="46" t="s">
        <v>147</v>
      </c>
      <c r="C264" s="47" t="s">
        <v>103</v>
      </c>
      <c r="D264" s="48">
        <v>1</v>
      </c>
      <c r="E264" s="24">
        <v>237.5</v>
      </c>
      <c r="F264" s="28">
        <v>245</v>
      </c>
      <c r="G264" s="24">
        <v>250</v>
      </c>
      <c r="H264" s="78"/>
      <c r="I264" s="79"/>
      <c r="J264" s="39">
        <f t="shared" si="125"/>
        <v>244.16666666666666</v>
      </c>
      <c r="K264" s="49">
        <f t="shared" si="126"/>
        <v>6.2915286960589576</v>
      </c>
      <c r="L264" s="49">
        <f t="shared" si="127"/>
        <v>2.5767353021401878</v>
      </c>
      <c r="M264" s="50">
        <f t="shared" si="128"/>
        <v>244.16666666666666</v>
      </c>
      <c r="N264" s="50">
        <f t="shared" si="129"/>
        <v>244.16666666666666</v>
      </c>
      <c r="O264" s="50">
        <f t="shared" si="130"/>
        <v>244.17</v>
      </c>
      <c r="P264" s="50">
        <f t="shared" si="131"/>
        <v>244.17</v>
      </c>
      <c r="Q264" s="43"/>
      <c r="R264" s="29"/>
      <c r="S264" s="29"/>
      <c r="T264" s="29"/>
    </row>
    <row r="265" spans="1:20" s="51" customFormat="1" ht="30" customHeight="1" x14ac:dyDescent="0.2">
      <c r="A265" s="45">
        <v>251</v>
      </c>
      <c r="B265" s="46" t="s">
        <v>148</v>
      </c>
      <c r="C265" s="47" t="s">
        <v>103</v>
      </c>
      <c r="D265" s="48">
        <v>1</v>
      </c>
      <c r="E265" s="24">
        <v>237.5</v>
      </c>
      <c r="F265" s="28">
        <v>245</v>
      </c>
      <c r="G265" s="24">
        <v>250</v>
      </c>
      <c r="H265" s="78"/>
      <c r="I265" s="79"/>
      <c r="J265" s="39">
        <f t="shared" si="125"/>
        <v>244.16666666666666</v>
      </c>
      <c r="K265" s="49">
        <f t="shared" si="126"/>
        <v>6.2915286960589576</v>
      </c>
      <c r="L265" s="49">
        <f t="shared" si="127"/>
        <v>2.5767353021401878</v>
      </c>
      <c r="M265" s="50">
        <f t="shared" si="128"/>
        <v>244.16666666666666</v>
      </c>
      <c r="N265" s="50">
        <f t="shared" si="129"/>
        <v>244.16666666666666</v>
      </c>
      <c r="O265" s="50">
        <f t="shared" si="130"/>
        <v>244.17</v>
      </c>
      <c r="P265" s="50">
        <f t="shared" si="131"/>
        <v>244.17</v>
      </c>
      <c r="Q265" s="43"/>
      <c r="R265" s="29"/>
      <c r="S265" s="29"/>
      <c r="T265" s="29"/>
    </row>
    <row r="266" spans="1:20" s="51" customFormat="1" ht="22.5" customHeight="1" x14ac:dyDescent="0.2">
      <c r="A266" s="45">
        <v>252</v>
      </c>
      <c r="B266" s="46" t="s">
        <v>92</v>
      </c>
      <c r="C266" s="47" t="s">
        <v>103</v>
      </c>
      <c r="D266" s="48">
        <v>1</v>
      </c>
      <c r="E266" s="24">
        <v>237.5</v>
      </c>
      <c r="F266" s="28">
        <v>245</v>
      </c>
      <c r="G266" s="24">
        <v>250</v>
      </c>
      <c r="H266" s="78"/>
      <c r="I266" s="79"/>
      <c r="J266" s="39">
        <f t="shared" si="125"/>
        <v>244.16666666666666</v>
      </c>
      <c r="K266" s="49">
        <f t="shared" si="126"/>
        <v>6.2915286960589576</v>
      </c>
      <c r="L266" s="49">
        <f t="shared" si="127"/>
        <v>2.5767353021401878</v>
      </c>
      <c r="M266" s="50">
        <f t="shared" si="128"/>
        <v>244.16666666666666</v>
      </c>
      <c r="N266" s="50">
        <f t="shared" si="129"/>
        <v>244.16666666666666</v>
      </c>
      <c r="O266" s="50">
        <f t="shared" si="130"/>
        <v>244.17</v>
      </c>
      <c r="P266" s="50">
        <f t="shared" si="131"/>
        <v>244.17</v>
      </c>
      <c r="Q266" s="43"/>
      <c r="R266" s="29"/>
      <c r="S266" s="29"/>
      <c r="T266" s="29"/>
    </row>
    <row r="267" spans="1:20" s="51" customFormat="1" ht="30.75" customHeight="1" x14ac:dyDescent="0.2">
      <c r="A267" s="45">
        <v>253</v>
      </c>
      <c r="B267" s="46" t="s">
        <v>197</v>
      </c>
      <c r="C267" s="47" t="s">
        <v>103</v>
      </c>
      <c r="D267" s="48">
        <v>1</v>
      </c>
      <c r="E267" s="24">
        <v>237.5</v>
      </c>
      <c r="F267" s="28">
        <v>245</v>
      </c>
      <c r="G267" s="24">
        <v>250</v>
      </c>
      <c r="H267" s="78"/>
      <c r="I267" s="79"/>
      <c r="J267" s="39">
        <f t="shared" ref="J267" si="139">AVERAGE(E267:G267)</f>
        <v>244.16666666666666</v>
      </c>
      <c r="K267" s="49">
        <f t="shared" ref="K267" si="140">SQRT(((SUM((POWER(G267-J267,2)),(POWER(F267-J267,2)),(POWER(E267-J267,2)))))/2)</f>
        <v>6.2915286960589576</v>
      </c>
      <c r="L267" s="49">
        <f t="shared" ref="L267" si="141">K267/J267*100</f>
        <v>2.5767353021401878</v>
      </c>
      <c r="M267" s="50">
        <f t="shared" ref="M267" si="142">((D267/3)*(SUM(E267:G267)))</f>
        <v>244.16666666666666</v>
      </c>
      <c r="N267" s="50">
        <f t="shared" ref="N267" si="143">M267/D267</f>
        <v>244.16666666666666</v>
      </c>
      <c r="O267" s="50">
        <f t="shared" ref="O267" si="144">ROUND(N267,2)</f>
        <v>244.17</v>
      </c>
      <c r="P267" s="50">
        <f t="shared" ref="P267" si="145">O267*D267</f>
        <v>244.17</v>
      </c>
      <c r="Q267" s="43"/>
      <c r="R267" s="29"/>
      <c r="S267" s="29"/>
      <c r="T267" s="29"/>
    </row>
    <row r="268" spans="1:20" s="51" customFormat="1" ht="23.25" customHeight="1" x14ac:dyDescent="0.2">
      <c r="A268" s="45">
        <v>254</v>
      </c>
      <c r="B268" s="46" t="s">
        <v>90</v>
      </c>
      <c r="C268" s="47" t="s">
        <v>103</v>
      </c>
      <c r="D268" s="48">
        <v>1</v>
      </c>
      <c r="E268" s="24">
        <v>475</v>
      </c>
      <c r="F268" s="28">
        <v>490</v>
      </c>
      <c r="G268" s="24">
        <v>500</v>
      </c>
      <c r="H268" s="78"/>
      <c r="I268" s="79"/>
      <c r="J268" s="39">
        <f t="shared" si="125"/>
        <v>488.33333333333331</v>
      </c>
      <c r="K268" s="49">
        <f t="shared" si="126"/>
        <v>12.583057392117915</v>
      </c>
      <c r="L268" s="49">
        <f t="shared" si="127"/>
        <v>2.5767353021401878</v>
      </c>
      <c r="M268" s="50">
        <f t="shared" si="128"/>
        <v>488.33333333333331</v>
      </c>
      <c r="N268" s="50">
        <f t="shared" si="129"/>
        <v>488.33333333333331</v>
      </c>
      <c r="O268" s="50">
        <f t="shared" si="130"/>
        <v>488.33</v>
      </c>
      <c r="P268" s="50">
        <f t="shared" si="131"/>
        <v>488.33</v>
      </c>
      <c r="Q268" s="43"/>
      <c r="R268" s="29"/>
      <c r="S268" s="29"/>
      <c r="T268" s="29"/>
    </row>
    <row r="269" spans="1:20" s="51" customFormat="1" ht="30" customHeight="1" x14ac:dyDescent="0.2">
      <c r="A269" s="102" t="s">
        <v>149</v>
      </c>
      <c r="B269" s="102"/>
      <c r="C269" s="47"/>
      <c r="D269" s="48"/>
      <c r="E269" s="24"/>
      <c r="F269" s="28"/>
      <c r="G269" s="24"/>
      <c r="H269" s="78"/>
      <c r="I269" s="79"/>
      <c r="J269" s="39"/>
      <c r="K269" s="49"/>
      <c r="L269" s="49"/>
      <c r="M269" s="50"/>
      <c r="N269" s="50"/>
      <c r="O269" s="50"/>
      <c r="P269" s="50"/>
      <c r="Q269" s="43"/>
      <c r="R269" s="29"/>
      <c r="S269" s="29"/>
      <c r="T269" s="29"/>
    </row>
    <row r="270" spans="1:20" s="51" customFormat="1" ht="27" customHeight="1" x14ac:dyDescent="0.2">
      <c r="A270" s="45">
        <v>255</v>
      </c>
      <c r="B270" s="46" t="s">
        <v>145</v>
      </c>
      <c r="C270" s="47" t="s">
        <v>103</v>
      </c>
      <c r="D270" s="48">
        <v>1</v>
      </c>
      <c r="E270" s="24">
        <v>237.5</v>
      </c>
      <c r="F270" s="28">
        <v>245</v>
      </c>
      <c r="G270" s="24">
        <v>250</v>
      </c>
      <c r="H270" s="78"/>
      <c r="I270" s="79"/>
      <c r="J270" s="39">
        <f t="shared" ref="J270:J324" si="146">AVERAGE(E270:G270)</f>
        <v>244.16666666666666</v>
      </c>
      <c r="K270" s="49">
        <f t="shared" ref="K270:K324" si="147">SQRT(((SUM((POWER(G270-J270,2)),(POWER(F270-J270,2)),(POWER(E270-J270,2)))))/2)</f>
        <v>6.2915286960589576</v>
      </c>
      <c r="L270" s="49">
        <f t="shared" ref="L270:L324" si="148">K270/J270*100</f>
        <v>2.5767353021401878</v>
      </c>
      <c r="M270" s="50">
        <f t="shared" ref="M270:M324" si="149">((D270/3)*(SUM(E270:G270)))</f>
        <v>244.16666666666666</v>
      </c>
      <c r="N270" s="50">
        <f t="shared" ref="N270:N324" si="150">M270/D270</f>
        <v>244.16666666666666</v>
      </c>
      <c r="O270" s="50">
        <f t="shared" ref="O270:O324" si="151">ROUND(N270,2)</f>
        <v>244.17</v>
      </c>
      <c r="P270" s="50">
        <f t="shared" ref="P270:P324" si="152">O270*D270</f>
        <v>244.17</v>
      </c>
      <c r="Q270" s="43"/>
      <c r="R270" s="29"/>
      <c r="S270" s="29"/>
      <c r="T270" s="29"/>
    </row>
    <row r="271" spans="1:20" s="51" customFormat="1" ht="23.25" customHeight="1" x14ac:dyDescent="0.2">
      <c r="A271" s="45">
        <v>256</v>
      </c>
      <c r="B271" s="46" t="s">
        <v>62</v>
      </c>
      <c r="C271" s="47" t="s">
        <v>103</v>
      </c>
      <c r="D271" s="48">
        <v>1</v>
      </c>
      <c r="E271" s="24">
        <v>475</v>
      </c>
      <c r="F271" s="28">
        <v>490</v>
      </c>
      <c r="G271" s="24">
        <v>500</v>
      </c>
      <c r="H271" s="78"/>
      <c r="I271" s="79"/>
      <c r="J271" s="39">
        <f t="shared" si="146"/>
        <v>488.33333333333331</v>
      </c>
      <c r="K271" s="49">
        <f t="shared" si="147"/>
        <v>12.583057392117915</v>
      </c>
      <c r="L271" s="49">
        <f t="shared" si="148"/>
        <v>2.5767353021401878</v>
      </c>
      <c r="M271" s="50">
        <f t="shared" si="149"/>
        <v>488.33333333333331</v>
      </c>
      <c r="N271" s="50">
        <f t="shared" si="150"/>
        <v>488.33333333333331</v>
      </c>
      <c r="O271" s="50">
        <f t="shared" si="151"/>
        <v>488.33</v>
      </c>
      <c r="P271" s="50">
        <f t="shared" si="152"/>
        <v>488.33</v>
      </c>
      <c r="Q271" s="43"/>
      <c r="R271" s="29"/>
      <c r="S271" s="29"/>
      <c r="T271" s="29"/>
    </row>
    <row r="272" spans="1:20" s="51" customFormat="1" ht="22.5" customHeight="1" x14ac:dyDescent="0.2">
      <c r="A272" s="45">
        <v>257</v>
      </c>
      <c r="B272" s="46" t="s">
        <v>25</v>
      </c>
      <c r="C272" s="47" t="s">
        <v>103</v>
      </c>
      <c r="D272" s="48">
        <v>1</v>
      </c>
      <c r="E272" s="24">
        <v>475</v>
      </c>
      <c r="F272" s="28">
        <v>490</v>
      </c>
      <c r="G272" s="24">
        <v>500</v>
      </c>
      <c r="H272" s="78"/>
      <c r="I272" s="79"/>
      <c r="J272" s="39">
        <f t="shared" si="146"/>
        <v>488.33333333333331</v>
      </c>
      <c r="K272" s="49">
        <f t="shared" si="147"/>
        <v>12.583057392117915</v>
      </c>
      <c r="L272" s="49">
        <f t="shared" si="148"/>
        <v>2.5767353021401878</v>
      </c>
      <c r="M272" s="50">
        <f t="shared" si="149"/>
        <v>488.33333333333331</v>
      </c>
      <c r="N272" s="50">
        <f t="shared" si="150"/>
        <v>488.33333333333331</v>
      </c>
      <c r="O272" s="50">
        <f t="shared" si="151"/>
        <v>488.33</v>
      </c>
      <c r="P272" s="50">
        <f t="shared" si="152"/>
        <v>488.33</v>
      </c>
      <c r="Q272" s="43"/>
      <c r="R272" s="29"/>
      <c r="S272" s="29"/>
      <c r="T272" s="29"/>
    </row>
    <row r="273" spans="1:20" s="51" customFormat="1" ht="23.25" customHeight="1" x14ac:dyDescent="0.2">
      <c r="A273" s="45">
        <v>258</v>
      </c>
      <c r="B273" s="46" t="s">
        <v>26</v>
      </c>
      <c r="C273" s="47" t="s">
        <v>103</v>
      </c>
      <c r="D273" s="48">
        <v>1</v>
      </c>
      <c r="E273" s="24">
        <v>475</v>
      </c>
      <c r="F273" s="28">
        <v>490</v>
      </c>
      <c r="G273" s="24">
        <v>500</v>
      </c>
      <c r="H273" s="78"/>
      <c r="I273" s="79"/>
      <c r="J273" s="39">
        <f t="shared" si="146"/>
        <v>488.33333333333331</v>
      </c>
      <c r="K273" s="49">
        <f t="shared" si="147"/>
        <v>12.583057392117915</v>
      </c>
      <c r="L273" s="49">
        <f t="shared" si="148"/>
        <v>2.5767353021401878</v>
      </c>
      <c r="M273" s="50">
        <f t="shared" si="149"/>
        <v>488.33333333333331</v>
      </c>
      <c r="N273" s="50">
        <f t="shared" si="150"/>
        <v>488.33333333333331</v>
      </c>
      <c r="O273" s="50">
        <f t="shared" si="151"/>
        <v>488.33</v>
      </c>
      <c r="P273" s="50">
        <f t="shared" si="152"/>
        <v>488.33</v>
      </c>
      <c r="Q273" s="43"/>
      <c r="R273" s="29"/>
      <c r="S273" s="29"/>
      <c r="T273" s="29"/>
    </row>
    <row r="274" spans="1:20" s="51" customFormat="1" ht="15.75" customHeight="1" x14ac:dyDescent="0.2">
      <c r="A274" s="45">
        <v>259</v>
      </c>
      <c r="B274" s="46" t="s">
        <v>26</v>
      </c>
      <c r="C274" s="47" t="s">
        <v>103</v>
      </c>
      <c r="D274" s="48">
        <v>1</v>
      </c>
      <c r="E274" s="24">
        <v>475</v>
      </c>
      <c r="F274" s="28">
        <v>490</v>
      </c>
      <c r="G274" s="24">
        <v>500</v>
      </c>
      <c r="H274" s="78"/>
      <c r="I274" s="79"/>
      <c r="J274" s="39">
        <f t="shared" si="146"/>
        <v>488.33333333333331</v>
      </c>
      <c r="K274" s="49">
        <f t="shared" si="147"/>
        <v>12.583057392117915</v>
      </c>
      <c r="L274" s="49">
        <f t="shared" si="148"/>
        <v>2.5767353021401878</v>
      </c>
      <c r="M274" s="50">
        <f t="shared" si="149"/>
        <v>488.33333333333331</v>
      </c>
      <c r="N274" s="50">
        <f t="shared" si="150"/>
        <v>488.33333333333331</v>
      </c>
      <c r="O274" s="50">
        <f t="shared" si="151"/>
        <v>488.33</v>
      </c>
      <c r="P274" s="50">
        <f t="shared" si="152"/>
        <v>488.33</v>
      </c>
      <c r="Q274" s="43"/>
      <c r="R274" s="29"/>
      <c r="S274" s="29"/>
      <c r="T274" s="29"/>
    </row>
    <row r="275" spans="1:20" s="51" customFormat="1" ht="16.5" customHeight="1" x14ac:dyDescent="0.2">
      <c r="A275" s="45">
        <v>260</v>
      </c>
      <c r="B275" s="46" t="s">
        <v>26</v>
      </c>
      <c r="C275" s="47" t="s">
        <v>103</v>
      </c>
      <c r="D275" s="48">
        <v>1</v>
      </c>
      <c r="E275" s="24">
        <v>475</v>
      </c>
      <c r="F275" s="28">
        <v>490</v>
      </c>
      <c r="G275" s="24">
        <v>500</v>
      </c>
      <c r="H275" s="78"/>
      <c r="I275" s="79"/>
      <c r="J275" s="39">
        <f t="shared" si="146"/>
        <v>488.33333333333331</v>
      </c>
      <c r="K275" s="49">
        <f t="shared" si="147"/>
        <v>12.583057392117915</v>
      </c>
      <c r="L275" s="49">
        <f t="shared" si="148"/>
        <v>2.5767353021401878</v>
      </c>
      <c r="M275" s="50">
        <f t="shared" si="149"/>
        <v>488.33333333333331</v>
      </c>
      <c r="N275" s="50">
        <f t="shared" si="150"/>
        <v>488.33333333333331</v>
      </c>
      <c r="O275" s="50">
        <f t="shared" si="151"/>
        <v>488.33</v>
      </c>
      <c r="P275" s="50">
        <f t="shared" si="152"/>
        <v>488.33</v>
      </c>
      <c r="Q275" s="43"/>
      <c r="R275" s="29"/>
      <c r="S275" s="29"/>
      <c r="T275" s="29"/>
    </row>
    <row r="276" spans="1:20" s="51" customFormat="1" ht="30.75" customHeight="1" x14ac:dyDescent="0.2">
      <c r="A276" s="45">
        <v>261</v>
      </c>
      <c r="B276" s="46" t="s">
        <v>87</v>
      </c>
      <c r="C276" s="47" t="s">
        <v>103</v>
      </c>
      <c r="D276" s="48">
        <v>1</v>
      </c>
      <c r="E276" s="24">
        <v>475</v>
      </c>
      <c r="F276" s="28">
        <v>490</v>
      </c>
      <c r="G276" s="24">
        <v>500</v>
      </c>
      <c r="H276" s="78"/>
      <c r="I276" s="79"/>
      <c r="J276" s="39">
        <f t="shared" si="146"/>
        <v>488.33333333333331</v>
      </c>
      <c r="K276" s="49">
        <f t="shared" si="147"/>
        <v>12.583057392117915</v>
      </c>
      <c r="L276" s="49">
        <f t="shared" si="148"/>
        <v>2.5767353021401878</v>
      </c>
      <c r="M276" s="50">
        <f t="shared" si="149"/>
        <v>488.33333333333331</v>
      </c>
      <c r="N276" s="50">
        <f t="shared" si="150"/>
        <v>488.33333333333331</v>
      </c>
      <c r="O276" s="50">
        <f t="shared" si="151"/>
        <v>488.33</v>
      </c>
      <c r="P276" s="50">
        <f t="shared" si="152"/>
        <v>488.33</v>
      </c>
      <c r="Q276" s="43"/>
      <c r="R276" s="29"/>
      <c r="S276" s="29"/>
      <c r="T276" s="29"/>
    </row>
    <row r="277" spans="1:20" s="51" customFormat="1" ht="30" customHeight="1" x14ac:dyDescent="0.2">
      <c r="A277" s="45">
        <v>262</v>
      </c>
      <c r="B277" s="46" t="s">
        <v>88</v>
      </c>
      <c r="C277" s="47" t="s">
        <v>103</v>
      </c>
      <c r="D277" s="48">
        <v>1</v>
      </c>
      <c r="E277" s="24">
        <v>237.5</v>
      </c>
      <c r="F277" s="28">
        <v>245</v>
      </c>
      <c r="G277" s="24">
        <v>250</v>
      </c>
      <c r="H277" s="78"/>
      <c r="I277" s="79"/>
      <c r="J277" s="39">
        <f t="shared" si="146"/>
        <v>244.16666666666666</v>
      </c>
      <c r="K277" s="49">
        <f t="shared" si="147"/>
        <v>6.2915286960589576</v>
      </c>
      <c r="L277" s="49">
        <f t="shared" si="148"/>
        <v>2.5767353021401878</v>
      </c>
      <c r="M277" s="50">
        <f t="shared" si="149"/>
        <v>244.16666666666666</v>
      </c>
      <c r="N277" s="50">
        <f t="shared" si="150"/>
        <v>244.16666666666666</v>
      </c>
      <c r="O277" s="50">
        <f t="shared" si="151"/>
        <v>244.17</v>
      </c>
      <c r="P277" s="50">
        <f t="shared" si="152"/>
        <v>244.17</v>
      </c>
      <c r="Q277" s="43"/>
      <c r="R277" s="29"/>
      <c r="S277" s="29"/>
      <c r="T277" s="29"/>
    </row>
    <row r="278" spans="1:20" s="51" customFormat="1" ht="30" customHeight="1" x14ac:dyDescent="0.2">
      <c r="A278" s="45">
        <v>263</v>
      </c>
      <c r="B278" s="46" t="s">
        <v>89</v>
      </c>
      <c r="C278" s="47" t="s">
        <v>103</v>
      </c>
      <c r="D278" s="48">
        <v>1</v>
      </c>
      <c r="E278" s="24">
        <v>2375</v>
      </c>
      <c r="F278" s="28">
        <v>2450</v>
      </c>
      <c r="G278" s="24">
        <v>2500</v>
      </c>
      <c r="H278" s="78"/>
      <c r="I278" s="79"/>
      <c r="J278" s="39">
        <f t="shared" si="146"/>
        <v>2441.6666666666665</v>
      </c>
      <c r="K278" s="49">
        <f t="shared" si="147"/>
        <v>62.915286960589583</v>
      </c>
      <c r="L278" s="49">
        <f t="shared" si="148"/>
        <v>2.5767353021401882</v>
      </c>
      <c r="M278" s="50">
        <f t="shared" si="149"/>
        <v>2441.6666666666665</v>
      </c>
      <c r="N278" s="50">
        <f t="shared" si="150"/>
        <v>2441.6666666666665</v>
      </c>
      <c r="O278" s="50">
        <f t="shared" si="151"/>
        <v>2441.67</v>
      </c>
      <c r="P278" s="50">
        <f t="shared" si="152"/>
        <v>2441.67</v>
      </c>
      <c r="Q278" s="43"/>
      <c r="R278" s="29"/>
      <c r="S278" s="29"/>
      <c r="T278" s="29"/>
    </row>
    <row r="279" spans="1:20" s="51" customFormat="1" ht="25.5" customHeight="1" x14ac:dyDescent="0.2">
      <c r="A279" s="45">
        <v>264</v>
      </c>
      <c r="B279" s="46" t="s">
        <v>90</v>
      </c>
      <c r="C279" s="47" t="s">
        <v>103</v>
      </c>
      <c r="D279" s="48">
        <v>1</v>
      </c>
      <c r="E279" s="24">
        <v>475</v>
      </c>
      <c r="F279" s="28">
        <v>490</v>
      </c>
      <c r="G279" s="24">
        <v>500</v>
      </c>
      <c r="H279" s="78"/>
      <c r="I279" s="79"/>
      <c r="J279" s="39">
        <f t="shared" si="146"/>
        <v>488.33333333333331</v>
      </c>
      <c r="K279" s="49">
        <f t="shared" si="147"/>
        <v>12.583057392117915</v>
      </c>
      <c r="L279" s="49">
        <f t="shared" si="148"/>
        <v>2.5767353021401878</v>
      </c>
      <c r="M279" s="50">
        <f t="shared" si="149"/>
        <v>488.33333333333331</v>
      </c>
      <c r="N279" s="50">
        <f t="shared" si="150"/>
        <v>488.33333333333331</v>
      </c>
      <c r="O279" s="50">
        <f t="shared" si="151"/>
        <v>488.33</v>
      </c>
      <c r="P279" s="50">
        <f t="shared" si="152"/>
        <v>488.33</v>
      </c>
      <c r="Q279" s="43"/>
      <c r="R279" s="29"/>
      <c r="S279" s="29"/>
      <c r="T279" s="29"/>
    </row>
    <row r="280" spans="1:20" s="51" customFormat="1" ht="23.25" customHeight="1" x14ac:dyDescent="0.2">
      <c r="A280" s="45">
        <v>265</v>
      </c>
      <c r="B280" s="46" t="s">
        <v>84</v>
      </c>
      <c r="C280" s="47" t="s">
        <v>103</v>
      </c>
      <c r="D280" s="48">
        <v>1</v>
      </c>
      <c r="E280" s="24">
        <v>475</v>
      </c>
      <c r="F280" s="28">
        <v>490</v>
      </c>
      <c r="G280" s="24">
        <v>500</v>
      </c>
      <c r="H280" s="78"/>
      <c r="I280" s="79"/>
      <c r="J280" s="39">
        <f t="shared" si="146"/>
        <v>488.33333333333331</v>
      </c>
      <c r="K280" s="49">
        <f t="shared" si="147"/>
        <v>12.583057392117915</v>
      </c>
      <c r="L280" s="49">
        <f t="shared" si="148"/>
        <v>2.5767353021401878</v>
      </c>
      <c r="M280" s="50">
        <f t="shared" si="149"/>
        <v>488.33333333333331</v>
      </c>
      <c r="N280" s="50">
        <f t="shared" si="150"/>
        <v>488.33333333333331</v>
      </c>
      <c r="O280" s="50">
        <f t="shared" si="151"/>
        <v>488.33</v>
      </c>
      <c r="P280" s="50">
        <f t="shared" si="152"/>
        <v>488.33</v>
      </c>
      <c r="Q280" s="43"/>
      <c r="R280" s="29"/>
      <c r="S280" s="29"/>
      <c r="T280" s="29"/>
    </row>
    <row r="281" spans="1:20" s="51" customFormat="1" ht="22.5" customHeight="1" x14ac:dyDescent="0.2">
      <c r="A281" s="45">
        <v>266</v>
      </c>
      <c r="B281" s="46" t="s">
        <v>84</v>
      </c>
      <c r="C281" s="47" t="s">
        <v>103</v>
      </c>
      <c r="D281" s="48">
        <v>1</v>
      </c>
      <c r="E281" s="24">
        <v>475</v>
      </c>
      <c r="F281" s="28">
        <v>490</v>
      </c>
      <c r="G281" s="24">
        <v>500</v>
      </c>
      <c r="H281" s="78"/>
      <c r="I281" s="79"/>
      <c r="J281" s="39">
        <f t="shared" si="146"/>
        <v>488.33333333333331</v>
      </c>
      <c r="K281" s="49">
        <f t="shared" si="147"/>
        <v>12.583057392117915</v>
      </c>
      <c r="L281" s="49">
        <f t="shared" si="148"/>
        <v>2.5767353021401878</v>
      </c>
      <c r="M281" s="50">
        <f t="shared" si="149"/>
        <v>488.33333333333331</v>
      </c>
      <c r="N281" s="50">
        <f t="shared" si="150"/>
        <v>488.33333333333331</v>
      </c>
      <c r="O281" s="50">
        <f t="shared" si="151"/>
        <v>488.33</v>
      </c>
      <c r="P281" s="50">
        <f t="shared" si="152"/>
        <v>488.33</v>
      </c>
      <c r="Q281" s="43"/>
      <c r="R281" s="29"/>
      <c r="S281" s="29"/>
      <c r="T281" s="29"/>
    </row>
    <row r="282" spans="1:20" s="51" customFormat="1" ht="30" customHeight="1" x14ac:dyDescent="0.2">
      <c r="A282" s="45">
        <v>267</v>
      </c>
      <c r="B282" s="46" t="s">
        <v>146</v>
      </c>
      <c r="C282" s="47" t="s">
        <v>103</v>
      </c>
      <c r="D282" s="48">
        <v>1</v>
      </c>
      <c r="E282" s="24">
        <v>237.5</v>
      </c>
      <c r="F282" s="28">
        <v>245</v>
      </c>
      <c r="G282" s="24">
        <v>250</v>
      </c>
      <c r="H282" s="78"/>
      <c r="I282" s="79"/>
      <c r="J282" s="39">
        <f t="shared" si="146"/>
        <v>244.16666666666666</v>
      </c>
      <c r="K282" s="49">
        <f t="shared" si="147"/>
        <v>6.2915286960589576</v>
      </c>
      <c r="L282" s="49">
        <f t="shared" si="148"/>
        <v>2.5767353021401878</v>
      </c>
      <c r="M282" s="50">
        <f t="shared" si="149"/>
        <v>244.16666666666666</v>
      </c>
      <c r="N282" s="50">
        <f t="shared" si="150"/>
        <v>244.16666666666666</v>
      </c>
      <c r="O282" s="50">
        <f t="shared" si="151"/>
        <v>244.17</v>
      </c>
      <c r="P282" s="50">
        <f t="shared" si="152"/>
        <v>244.17</v>
      </c>
      <c r="Q282" s="43"/>
      <c r="R282" s="29"/>
      <c r="S282" s="29"/>
      <c r="T282" s="29"/>
    </row>
    <row r="283" spans="1:20" s="51" customFormat="1" ht="21" customHeight="1" x14ac:dyDescent="0.2">
      <c r="A283" s="45">
        <v>268</v>
      </c>
      <c r="B283" s="46" t="s">
        <v>150</v>
      </c>
      <c r="C283" s="47" t="s">
        <v>103</v>
      </c>
      <c r="D283" s="48">
        <v>1</v>
      </c>
      <c r="E283" s="24">
        <v>237.5</v>
      </c>
      <c r="F283" s="28">
        <v>245</v>
      </c>
      <c r="G283" s="24">
        <v>250</v>
      </c>
      <c r="H283" s="78"/>
      <c r="I283" s="79"/>
      <c r="J283" s="39">
        <f t="shared" si="146"/>
        <v>244.16666666666666</v>
      </c>
      <c r="K283" s="49">
        <f t="shared" si="147"/>
        <v>6.2915286960589576</v>
      </c>
      <c r="L283" s="49">
        <f t="shared" si="148"/>
        <v>2.5767353021401878</v>
      </c>
      <c r="M283" s="50">
        <f t="shared" si="149"/>
        <v>244.16666666666666</v>
      </c>
      <c r="N283" s="50">
        <f t="shared" si="150"/>
        <v>244.16666666666666</v>
      </c>
      <c r="O283" s="50">
        <f t="shared" si="151"/>
        <v>244.17</v>
      </c>
      <c r="P283" s="50">
        <f t="shared" si="152"/>
        <v>244.17</v>
      </c>
      <c r="Q283" s="43"/>
      <c r="R283" s="29"/>
      <c r="S283" s="29"/>
      <c r="T283" s="29"/>
    </row>
    <row r="284" spans="1:20" s="51" customFormat="1" ht="30" customHeight="1" x14ac:dyDescent="0.2">
      <c r="A284" s="45">
        <v>269</v>
      </c>
      <c r="B284" s="46" t="s">
        <v>148</v>
      </c>
      <c r="C284" s="47" t="s">
        <v>103</v>
      </c>
      <c r="D284" s="48">
        <v>1</v>
      </c>
      <c r="E284" s="24">
        <v>237.5</v>
      </c>
      <c r="F284" s="28">
        <v>245</v>
      </c>
      <c r="G284" s="24">
        <v>250</v>
      </c>
      <c r="H284" s="78"/>
      <c r="I284" s="79"/>
      <c r="J284" s="39">
        <f t="shared" si="146"/>
        <v>244.16666666666666</v>
      </c>
      <c r="K284" s="49">
        <f t="shared" si="147"/>
        <v>6.2915286960589576</v>
      </c>
      <c r="L284" s="49">
        <f t="shared" si="148"/>
        <v>2.5767353021401878</v>
      </c>
      <c r="M284" s="50">
        <f t="shared" si="149"/>
        <v>244.16666666666666</v>
      </c>
      <c r="N284" s="50">
        <f t="shared" si="150"/>
        <v>244.16666666666666</v>
      </c>
      <c r="O284" s="50">
        <f t="shared" si="151"/>
        <v>244.17</v>
      </c>
      <c r="P284" s="50">
        <f t="shared" si="152"/>
        <v>244.17</v>
      </c>
      <c r="Q284" s="43"/>
      <c r="R284" s="29"/>
      <c r="S284" s="29"/>
      <c r="T284" s="29"/>
    </row>
    <row r="285" spans="1:20" s="51" customFormat="1" ht="21" customHeight="1" x14ac:dyDescent="0.2">
      <c r="A285" s="45">
        <v>270</v>
      </c>
      <c r="B285" s="46" t="s">
        <v>151</v>
      </c>
      <c r="C285" s="47" t="s">
        <v>103</v>
      </c>
      <c r="D285" s="48">
        <v>1</v>
      </c>
      <c r="E285" s="24">
        <v>237.5</v>
      </c>
      <c r="F285" s="28">
        <v>245</v>
      </c>
      <c r="G285" s="24">
        <v>250</v>
      </c>
      <c r="H285" s="78"/>
      <c r="I285" s="79"/>
      <c r="J285" s="39">
        <f t="shared" si="146"/>
        <v>244.16666666666666</v>
      </c>
      <c r="K285" s="49">
        <f t="shared" si="147"/>
        <v>6.2915286960589576</v>
      </c>
      <c r="L285" s="49">
        <f t="shared" si="148"/>
        <v>2.5767353021401878</v>
      </c>
      <c r="M285" s="50">
        <f t="shared" si="149"/>
        <v>244.16666666666666</v>
      </c>
      <c r="N285" s="50">
        <f t="shared" si="150"/>
        <v>244.16666666666666</v>
      </c>
      <c r="O285" s="50">
        <f t="shared" si="151"/>
        <v>244.17</v>
      </c>
      <c r="P285" s="50">
        <f t="shared" si="152"/>
        <v>244.17</v>
      </c>
      <c r="Q285" s="43"/>
      <c r="R285" s="29"/>
      <c r="S285" s="29"/>
      <c r="T285" s="29"/>
    </row>
    <row r="286" spans="1:20" s="51" customFormat="1" ht="20.25" customHeight="1" x14ac:dyDescent="0.2">
      <c r="A286" s="45">
        <v>271</v>
      </c>
      <c r="B286" s="46" t="s">
        <v>152</v>
      </c>
      <c r="C286" s="47" t="s">
        <v>103</v>
      </c>
      <c r="D286" s="48">
        <v>1</v>
      </c>
      <c r="E286" s="24">
        <v>237.5</v>
      </c>
      <c r="F286" s="28">
        <v>245</v>
      </c>
      <c r="G286" s="24">
        <v>250</v>
      </c>
      <c r="H286" s="78"/>
      <c r="I286" s="79"/>
      <c r="J286" s="39">
        <f t="shared" ref="J286" si="153">AVERAGE(E286:G286)</f>
        <v>244.16666666666666</v>
      </c>
      <c r="K286" s="49">
        <f t="shared" ref="K286" si="154">SQRT(((SUM((POWER(G286-J286,2)),(POWER(F286-J286,2)),(POWER(E286-J286,2)))))/2)</f>
        <v>6.2915286960589576</v>
      </c>
      <c r="L286" s="49">
        <f t="shared" ref="L286" si="155">K286/J286*100</f>
        <v>2.5767353021401878</v>
      </c>
      <c r="M286" s="50">
        <f t="shared" ref="M286" si="156">((D286/3)*(SUM(E286:G286)))</f>
        <v>244.16666666666666</v>
      </c>
      <c r="N286" s="50">
        <f t="shared" ref="N286" si="157">M286/D286</f>
        <v>244.16666666666666</v>
      </c>
      <c r="O286" s="50">
        <f t="shared" ref="O286" si="158">ROUND(N286,2)</f>
        <v>244.17</v>
      </c>
      <c r="P286" s="50">
        <f t="shared" ref="P286" si="159">O286*D286</f>
        <v>244.17</v>
      </c>
      <c r="Q286" s="43"/>
      <c r="R286" s="29"/>
      <c r="S286" s="29"/>
      <c r="T286" s="29"/>
    </row>
    <row r="287" spans="1:20" s="51" customFormat="1" ht="20.25" customHeight="1" x14ac:dyDescent="0.2">
      <c r="A287" s="45">
        <v>272</v>
      </c>
      <c r="B287" s="46" t="s">
        <v>175</v>
      </c>
      <c r="C287" s="47" t="s">
        <v>103</v>
      </c>
      <c r="D287" s="48">
        <v>1</v>
      </c>
      <c r="E287" s="24">
        <v>237.5</v>
      </c>
      <c r="F287" s="28">
        <v>245</v>
      </c>
      <c r="G287" s="24">
        <v>250</v>
      </c>
      <c r="H287" s="78"/>
      <c r="I287" s="79"/>
      <c r="J287" s="39">
        <f t="shared" si="146"/>
        <v>244.16666666666666</v>
      </c>
      <c r="K287" s="49">
        <f t="shared" si="147"/>
        <v>6.2915286960589576</v>
      </c>
      <c r="L287" s="49">
        <f t="shared" si="148"/>
        <v>2.5767353021401878</v>
      </c>
      <c r="M287" s="50">
        <f t="shared" si="149"/>
        <v>244.16666666666666</v>
      </c>
      <c r="N287" s="50">
        <f t="shared" si="150"/>
        <v>244.16666666666666</v>
      </c>
      <c r="O287" s="50">
        <f t="shared" si="151"/>
        <v>244.17</v>
      </c>
      <c r="P287" s="50">
        <f t="shared" si="152"/>
        <v>244.17</v>
      </c>
      <c r="Q287" s="43"/>
      <c r="R287" s="29"/>
      <c r="S287" s="29"/>
      <c r="T287" s="29"/>
    </row>
    <row r="288" spans="1:20" s="51" customFormat="1" ht="30" customHeight="1" x14ac:dyDescent="0.2">
      <c r="A288" s="102" t="s">
        <v>153</v>
      </c>
      <c r="B288" s="102"/>
      <c r="C288" s="47"/>
      <c r="D288" s="48"/>
      <c r="E288" s="24"/>
      <c r="F288" s="28"/>
      <c r="G288" s="24"/>
      <c r="H288" s="78"/>
      <c r="I288" s="79"/>
      <c r="J288" s="39"/>
      <c r="K288" s="49"/>
      <c r="L288" s="49"/>
      <c r="M288" s="50"/>
      <c r="N288" s="50"/>
      <c r="O288" s="50"/>
      <c r="P288" s="50"/>
      <c r="Q288" s="43"/>
      <c r="R288" s="29"/>
      <c r="S288" s="29"/>
      <c r="T288" s="29"/>
    </row>
    <row r="289" spans="1:20" s="51" customFormat="1" ht="27" customHeight="1" x14ac:dyDescent="0.2">
      <c r="A289" s="45">
        <v>273</v>
      </c>
      <c r="B289" s="46" t="s">
        <v>85</v>
      </c>
      <c r="C289" s="47" t="s">
        <v>103</v>
      </c>
      <c r="D289" s="48">
        <v>1</v>
      </c>
      <c r="E289" s="24">
        <v>237.5</v>
      </c>
      <c r="F289" s="28">
        <v>245</v>
      </c>
      <c r="G289" s="24">
        <v>250</v>
      </c>
      <c r="H289" s="78"/>
      <c r="I289" s="79"/>
      <c r="J289" s="39">
        <f t="shared" si="146"/>
        <v>244.16666666666666</v>
      </c>
      <c r="K289" s="49">
        <f t="shared" si="147"/>
        <v>6.2915286960589576</v>
      </c>
      <c r="L289" s="49">
        <f t="shared" si="148"/>
        <v>2.5767353021401878</v>
      </c>
      <c r="M289" s="50">
        <f t="shared" si="149"/>
        <v>244.16666666666666</v>
      </c>
      <c r="N289" s="50">
        <f t="shared" si="150"/>
        <v>244.16666666666666</v>
      </c>
      <c r="O289" s="50">
        <f t="shared" si="151"/>
        <v>244.17</v>
      </c>
      <c r="P289" s="50">
        <f t="shared" si="152"/>
        <v>244.17</v>
      </c>
      <c r="Q289" s="43"/>
      <c r="R289" s="29"/>
      <c r="S289" s="29"/>
      <c r="T289" s="29"/>
    </row>
    <row r="290" spans="1:20" s="51" customFormat="1" ht="16.5" customHeight="1" x14ac:dyDescent="0.2">
      <c r="A290" s="45">
        <v>274</v>
      </c>
      <c r="B290" s="46" t="s">
        <v>154</v>
      </c>
      <c r="C290" s="47" t="s">
        <v>103</v>
      </c>
      <c r="D290" s="48">
        <v>1</v>
      </c>
      <c r="E290" s="24">
        <v>237.5</v>
      </c>
      <c r="F290" s="28">
        <v>245</v>
      </c>
      <c r="G290" s="24">
        <v>250</v>
      </c>
      <c r="H290" s="78"/>
      <c r="I290" s="79"/>
      <c r="J290" s="39">
        <f t="shared" si="146"/>
        <v>244.16666666666666</v>
      </c>
      <c r="K290" s="49">
        <f t="shared" si="147"/>
        <v>6.2915286960589576</v>
      </c>
      <c r="L290" s="49">
        <f t="shared" si="148"/>
        <v>2.5767353021401878</v>
      </c>
      <c r="M290" s="50">
        <f t="shared" si="149"/>
        <v>244.16666666666666</v>
      </c>
      <c r="N290" s="50">
        <f t="shared" si="150"/>
        <v>244.16666666666666</v>
      </c>
      <c r="O290" s="50">
        <f t="shared" si="151"/>
        <v>244.17</v>
      </c>
      <c r="P290" s="50">
        <f t="shared" si="152"/>
        <v>244.17</v>
      </c>
      <c r="Q290" s="43"/>
      <c r="R290" s="29"/>
      <c r="S290" s="29"/>
      <c r="T290" s="29"/>
    </row>
    <row r="291" spans="1:20" s="51" customFormat="1" ht="21" customHeight="1" x14ac:dyDescent="0.2">
      <c r="A291" s="45">
        <v>275</v>
      </c>
      <c r="B291" s="46" t="s">
        <v>74</v>
      </c>
      <c r="C291" s="47" t="s">
        <v>103</v>
      </c>
      <c r="D291" s="48">
        <v>1</v>
      </c>
      <c r="E291" s="24">
        <v>475</v>
      </c>
      <c r="F291" s="28">
        <v>490</v>
      </c>
      <c r="G291" s="24">
        <v>500</v>
      </c>
      <c r="H291" s="78"/>
      <c r="I291" s="79"/>
      <c r="J291" s="39">
        <f t="shared" si="146"/>
        <v>488.33333333333331</v>
      </c>
      <c r="K291" s="49">
        <f t="shared" si="147"/>
        <v>12.583057392117915</v>
      </c>
      <c r="L291" s="49">
        <f t="shared" si="148"/>
        <v>2.5767353021401878</v>
      </c>
      <c r="M291" s="50">
        <f t="shared" si="149"/>
        <v>488.33333333333331</v>
      </c>
      <c r="N291" s="50">
        <f t="shared" si="150"/>
        <v>488.33333333333331</v>
      </c>
      <c r="O291" s="50">
        <f t="shared" si="151"/>
        <v>488.33</v>
      </c>
      <c r="P291" s="50">
        <f t="shared" si="152"/>
        <v>488.33</v>
      </c>
      <c r="Q291" s="43"/>
      <c r="R291" s="29"/>
      <c r="S291" s="29"/>
      <c r="T291" s="29"/>
    </row>
    <row r="292" spans="1:20" s="51" customFormat="1" ht="18.75" customHeight="1" x14ac:dyDescent="0.2">
      <c r="A292" s="45">
        <v>276</v>
      </c>
      <c r="B292" s="46" t="s">
        <v>25</v>
      </c>
      <c r="C292" s="47" t="s">
        <v>103</v>
      </c>
      <c r="D292" s="48">
        <v>1</v>
      </c>
      <c r="E292" s="24">
        <v>475</v>
      </c>
      <c r="F292" s="28">
        <v>490</v>
      </c>
      <c r="G292" s="24">
        <v>500</v>
      </c>
      <c r="H292" s="78"/>
      <c r="I292" s="79"/>
      <c r="J292" s="39">
        <f t="shared" si="146"/>
        <v>488.33333333333331</v>
      </c>
      <c r="K292" s="49">
        <f t="shared" si="147"/>
        <v>12.583057392117915</v>
      </c>
      <c r="L292" s="49">
        <f t="shared" si="148"/>
        <v>2.5767353021401878</v>
      </c>
      <c r="M292" s="50">
        <f t="shared" si="149"/>
        <v>488.33333333333331</v>
      </c>
      <c r="N292" s="50">
        <f t="shared" si="150"/>
        <v>488.33333333333331</v>
      </c>
      <c r="O292" s="50">
        <f t="shared" si="151"/>
        <v>488.33</v>
      </c>
      <c r="P292" s="50">
        <f t="shared" si="152"/>
        <v>488.33</v>
      </c>
      <c r="Q292" s="43"/>
      <c r="R292" s="29"/>
      <c r="S292" s="29"/>
      <c r="T292" s="29"/>
    </row>
    <row r="293" spans="1:20" s="51" customFormat="1" ht="20.25" customHeight="1" x14ac:dyDescent="0.2">
      <c r="A293" s="45">
        <v>277</v>
      </c>
      <c r="B293" s="46" t="s">
        <v>155</v>
      </c>
      <c r="C293" s="47" t="s">
        <v>103</v>
      </c>
      <c r="D293" s="48">
        <v>1</v>
      </c>
      <c r="E293" s="24">
        <v>475</v>
      </c>
      <c r="F293" s="28">
        <v>490</v>
      </c>
      <c r="G293" s="24">
        <v>500</v>
      </c>
      <c r="H293" s="78"/>
      <c r="I293" s="79"/>
      <c r="J293" s="39">
        <f t="shared" si="146"/>
        <v>488.33333333333331</v>
      </c>
      <c r="K293" s="49">
        <f t="shared" si="147"/>
        <v>12.583057392117915</v>
      </c>
      <c r="L293" s="49">
        <f t="shared" si="148"/>
        <v>2.5767353021401878</v>
      </c>
      <c r="M293" s="50">
        <f t="shared" si="149"/>
        <v>488.33333333333331</v>
      </c>
      <c r="N293" s="50">
        <f t="shared" si="150"/>
        <v>488.33333333333331</v>
      </c>
      <c r="O293" s="50">
        <f t="shared" si="151"/>
        <v>488.33</v>
      </c>
      <c r="P293" s="50">
        <f t="shared" si="152"/>
        <v>488.33</v>
      </c>
      <c r="Q293" s="43"/>
      <c r="R293" s="29"/>
      <c r="S293" s="29"/>
      <c r="T293" s="29"/>
    </row>
    <row r="294" spans="1:20" s="51" customFormat="1" ht="21" customHeight="1" x14ac:dyDescent="0.2">
      <c r="A294" s="45">
        <v>278</v>
      </c>
      <c r="B294" s="46" t="s">
        <v>155</v>
      </c>
      <c r="C294" s="47" t="s">
        <v>103</v>
      </c>
      <c r="D294" s="48">
        <v>1</v>
      </c>
      <c r="E294" s="24">
        <v>475</v>
      </c>
      <c r="F294" s="28">
        <v>490</v>
      </c>
      <c r="G294" s="24">
        <v>500</v>
      </c>
      <c r="H294" s="78"/>
      <c r="I294" s="79"/>
      <c r="J294" s="39">
        <f t="shared" si="146"/>
        <v>488.33333333333331</v>
      </c>
      <c r="K294" s="49">
        <f t="shared" si="147"/>
        <v>12.583057392117915</v>
      </c>
      <c r="L294" s="49">
        <f t="shared" si="148"/>
        <v>2.5767353021401878</v>
      </c>
      <c r="M294" s="50">
        <f t="shared" si="149"/>
        <v>488.33333333333331</v>
      </c>
      <c r="N294" s="50">
        <f t="shared" si="150"/>
        <v>488.33333333333331</v>
      </c>
      <c r="O294" s="50">
        <f t="shared" si="151"/>
        <v>488.33</v>
      </c>
      <c r="P294" s="50">
        <f t="shared" si="152"/>
        <v>488.33</v>
      </c>
      <c r="Q294" s="43"/>
      <c r="R294" s="29"/>
      <c r="S294" s="29"/>
      <c r="T294" s="29"/>
    </row>
    <row r="295" spans="1:20" s="51" customFormat="1" ht="18.75" customHeight="1" x14ac:dyDescent="0.2">
      <c r="A295" s="45">
        <v>279</v>
      </c>
      <c r="B295" s="46" t="s">
        <v>155</v>
      </c>
      <c r="C295" s="47" t="s">
        <v>103</v>
      </c>
      <c r="D295" s="48">
        <v>1</v>
      </c>
      <c r="E295" s="24">
        <v>475</v>
      </c>
      <c r="F295" s="28">
        <v>490</v>
      </c>
      <c r="G295" s="24">
        <v>500</v>
      </c>
      <c r="H295" s="78"/>
      <c r="I295" s="79"/>
      <c r="J295" s="39">
        <f t="shared" si="146"/>
        <v>488.33333333333331</v>
      </c>
      <c r="K295" s="49">
        <f t="shared" si="147"/>
        <v>12.583057392117915</v>
      </c>
      <c r="L295" s="49">
        <f t="shared" si="148"/>
        <v>2.5767353021401878</v>
      </c>
      <c r="M295" s="50">
        <f t="shared" si="149"/>
        <v>488.33333333333331</v>
      </c>
      <c r="N295" s="50">
        <f t="shared" si="150"/>
        <v>488.33333333333331</v>
      </c>
      <c r="O295" s="50">
        <f t="shared" si="151"/>
        <v>488.33</v>
      </c>
      <c r="P295" s="50">
        <f t="shared" si="152"/>
        <v>488.33</v>
      </c>
      <c r="Q295" s="43"/>
      <c r="R295" s="29"/>
      <c r="S295" s="29"/>
      <c r="T295" s="29"/>
    </row>
    <row r="296" spans="1:20" s="51" customFormat="1" ht="18.75" customHeight="1" x14ac:dyDescent="0.2">
      <c r="A296" s="45">
        <v>280</v>
      </c>
      <c r="B296" s="46" t="s">
        <v>155</v>
      </c>
      <c r="C296" s="47" t="s">
        <v>103</v>
      </c>
      <c r="D296" s="48">
        <v>1</v>
      </c>
      <c r="E296" s="24">
        <v>475</v>
      </c>
      <c r="F296" s="28">
        <v>490</v>
      </c>
      <c r="G296" s="24">
        <v>500</v>
      </c>
      <c r="H296" s="78"/>
      <c r="I296" s="79"/>
      <c r="J296" s="39">
        <f t="shared" si="146"/>
        <v>488.33333333333331</v>
      </c>
      <c r="K296" s="49">
        <f t="shared" si="147"/>
        <v>12.583057392117915</v>
      </c>
      <c r="L296" s="49">
        <f t="shared" si="148"/>
        <v>2.5767353021401878</v>
      </c>
      <c r="M296" s="50">
        <f t="shared" si="149"/>
        <v>488.33333333333331</v>
      </c>
      <c r="N296" s="50">
        <f t="shared" si="150"/>
        <v>488.33333333333331</v>
      </c>
      <c r="O296" s="50">
        <f t="shared" si="151"/>
        <v>488.33</v>
      </c>
      <c r="P296" s="50">
        <f t="shared" si="152"/>
        <v>488.33</v>
      </c>
      <c r="Q296" s="43"/>
      <c r="R296" s="29"/>
      <c r="S296" s="29"/>
      <c r="T296" s="29"/>
    </row>
    <row r="297" spans="1:20" s="51" customFormat="1" ht="16.5" customHeight="1" x14ac:dyDescent="0.2">
      <c r="A297" s="45">
        <v>281</v>
      </c>
      <c r="B297" s="46" t="s">
        <v>80</v>
      </c>
      <c r="C297" s="47" t="s">
        <v>103</v>
      </c>
      <c r="D297" s="48">
        <v>1</v>
      </c>
      <c r="E297" s="24">
        <v>237.5</v>
      </c>
      <c r="F297" s="28">
        <v>245</v>
      </c>
      <c r="G297" s="24">
        <v>250</v>
      </c>
      <c r="H297" s="78"/>
      <c r="I297" s="79"/>
      <c r="J297" s="39">
        <f t="shared" si="146"/>
        <v>244.16666666666666</v>
      </c>
      <c r="K297" s="49">
        <f t="shared" si="147"/>
        <v>6.2915286960589576</v>
      </c>
      <c r="L297" s="49">
        <f t="shared" si="148"/>
        <v>2.5767353021401878</v>
      </c>
      <c r="M297" s="50">
        <f t="shared" si="149"/>
        <v>244.16666666666666</v>
      </c>
      <c r="N297" s="50">
        <f t="shared" si="150"/>
        <v>244.16666666666666</v>
      </c>
      <c r="O297" s="50">
        <f t="shared" si="151"/>
        <v>244.17</v>
      </c>
      <c r="P297" s="50">
        <f t="shared" si="152"/>
        <v>244.17</v>
      </c>
      <c r="Q297" s="43"/>
      <c r="R297" s="29"/>
      <c r="S297" s="29"/>
      <c r="T297" s="29"/>
    </row>
    <row r="298" spans="1:20" s="51" customFormat="1" ht="17.25" customHeight="1" x14ac:dyDescent="0.2">
      <c r="A298" s="45">
        <v>282</v>
      </c>
      <c r="B298" s="46" t="s">
        <v>156</v>
      </c>
      <c r="C298" s="47" t="s">
        <v>103</v>
      </c>
      <c r="D298" s="48">
        <v>1</v>
      </c>
      <c r="E298" s="24">
        <v>237.5</v>
      </c>
      <c r="F298" s="28">
        <v>245</v>
      </c>
      <c r="G298" s="24">
        <v>250</v>
      </c>
      <c r="H298" s="78"/>
      <c r="I298" s="79"/>
      <c r="J298" s="39">
        <f t="shared" si="146"/>
        <v>244.16666666666666</v>
      </c>
      <c r="K298" s="49">
        <f t="shared" si="147"/>
        <v>6.2915286960589576</v>
      </c>
      <c r="L298" s="49">
        <f t="shared" si="148"/>
        <v>2.5767353021401878</v>
      </c>
      <c r="M298" s="50">
        <f t="shared" si="149"/>
        <v>244.16666666666666</v>
      </c>
      <c r="N298" s="50">
        <f t="shared" si="150"/>
        <v>244.16666666666666</v>
      </c>
      <c r="O298" s="50">
        <f t="shared" si="151"/>
        <v>244.17</v>
      </c>
      <c r="P298" s="50">
        <f t="shared" si="152"/>
        <v>244.17</v>
      </c>
      <c r="Q298" s="43"/>
      <c r="R298" s="29"/>
      <c r="S298" s="29"/>
      <c r="T298" s="29"/>
    </row>
    <row r="299" spans="1:20" s="51" customFormat="1" ht="22.5" customHeight="1" x14ac:dyDescent="0.2">
      <c r="A299" s="45">
        <v>283</v>
      </c>
      <c r="B299" s="46" t="s">
        <v>20</v>
      </c>
      <c r="C299" s="47" t="s">
        <v>103</v>
      </c>
      <c r="D299" s="48">
        <v>1</v>
      </c>
      <c r="E299" s="24">
        <v>237.5</v>
      </c>
      <c r="F299" s="28">
        <v>245</v>
      </c>
      <c r="G299" s="24">
        <v>250</v>
      </c>
      <c r="H299" s="78"/>
      <c r="I299" s="79"/>
      <c r="J299" s="39">
        <f t="shared" si="146"/>
        <v>244.16666666666666</v>
      </c>
      <c r="K299" s="49">
        <f t="shared" si="147"/>
        <v>6.2915286960589576</v>
      </c>
      <c r="L299" s="49">
        <f t="shared" si="148"/>
        <v>2.5767353021401878</v>
      </c>
      <c r="M299" s="50">
        <f t="shared" si="149"/>
        <v>244.16666666666666</v>
      </c>
      <c r="N299" s="50">
        <f t="shared" si="150"/>
        <v>244.16666666666666</v>
      </c>
      <c r="O299" s="50">
        <f t="shared" si="151"/>
        <v>244.17</v>
      </c>
      <c r="P299" s="50">
        <f t="shared" si="152"/>
        <v>244.17</v>
      </c>
      <c r="Q299" s="43"/>
      <c r="R299" s="29"/>
      <c r="S299" s="29"/>
      <c r="T299" s="29"/>
    </row>
    <row r="300" spans="1:20" s="51" customFormat="1" ht="20.25" customHeight="1" x14ac:dyDescent="0.2">
      <c r="A300" s="45">
        <v>284</v>
      </c>
      <c r="B300" s="46" t="s">
        <v>20</v>
      </c>
      <c r="C300" s="47" t="s">
        <v>103</v>
      </c>
      <c r="D300" s="48">
        <v>1</v>
      </c>
      <c r="E300" s="24">
        <v>237.5</v>
      </c>
      <c r="F300" s="28">
        <v>245</v>
      </c>
      <c r="G300" s="24">
        <v>250</v>
      </c>
      <c r="H300" s="78"/>
      <c r="I300" s="79"/>
      <c r="J300" s="39">
        <f t="shared" si="146"/>
        <v>244.16666666666666</v>
      </c>
      <c r="K300" s="49">
        <f t="shared" si="147"/>
        <v>6.2915286960589576</v>
      </c>
      <c r="L300" s="49">
        <f t="shared" si="148"/>
        <v>2.5767353021401878</v>
      </c>
      <c r="M300" s="50">
        <f t="shared" si="149"/>
        <v>244.16666666666666</v>
      </c>
      <c r="N300" s="50">
        <f t="shared" si="150"/>
        <v>244.16666666666666</v>
      </c>
      <c r="O300" s="50">
        <f t="shared" si="151"/>
        <v>244.17</v>
      </c>
      <c r="P300" s="50">
        <f t="shared" si="152"/>
        <v>244.17</v>
      </c>
      <c r="Q300" s="43"/>
      <c r="R300" s="29"/>
      <c r="S300" s="29"/>
      <c r="T300" s="29"/>
    </row>
    <row r="301" spans="1:20" s="51" customFormat="1" ht="30" customHeight="1" x14ac:dyDescent="0.2">
      <c r="A301" s="45">
        <v>285</v>
      </c>
      <c r="B301" s="46" t="s">
        <v>157</v>
      </c>
      <c r="C301" s="47" t="s">
        <v>103</v>
      </c>
      <c r="D301" s="48">
        <v>1</v>
      </c>
      <c r="E301" s="24">
        <v>2375</v>
      </c>
      <c r="F301" s="28">
        <v>2450</v>
      </c>
      <c r="G301" s="24">
        <v>2500</v>
      </c>
      <c r="H301" s="78"/>
      <c r="I301" s="79"/>
      <c r="J301" s="39">
        <f t="shared" si="146"/>
        <v>2441.6666666666665</v>
      </c>
      <c r="K301" s="49">
        <f t="shared" si="147"/>
        <v>62.915286960589583</v>
      </c>
      <c r="L301" s="49">
        <f t="shared" si="148"/>
        <v>2.5767353021401882</v>
      </c>
      <c r="M301" s="50">
        <f t="shared" si="149"/>
        <v>2441.6666666666665</v>
      </c>
      <c r="N301" s="50">
        <f t="shared" si="150"/>
        <v>2441.6666666666665</v>
      </c>
      <c r="O301" s="50">
        <f t="shared" si="151"/>
        <v>2441.67</v>
      </c>
      <c r="P301" s="50">
        <f t="shared" si="152"/>
        <v>2441.67</v>
      </c>
      <c r="Q301" s="43"/>
      <c r="R301" s="29"/>
      <c r="S301" s="29"/>
      <c r="T301" s="29"/>
    </row>
    <row r="302" spans="1:20" s="51" customFormat="1" ht="21" customHeight="1" x14ac:dyDescent="0.2">
      <c r="A302" s="45">
        <v>286</v>
      </c>
      <c r="B302" s="46" t="s">
        <v>58</v>
      </c>
      <c r="C302" s="47" t="s">
        <v>103</v>
      </c>
      <c r="D302" s="48">
        <v>1</v>
      </c>
      <c r="E302" s="24">
        <v>475</v>
      </c>
      <c r="F302" s="28">
        <v>490</v>
      </c>
      <c r="G302" s="24">
        <v>500</v>
      </c>
      <c r="H302" s="78"/>
      <c r="I302" s="79"/>
      <c r="J302" s="39">
        <f t="shared" si="146"/>
        <v>488.33333333333331</v>
      </c>
      <c r="K302" s="49">
        <f t="shared" si="147"/>
        <v>12.583057392117915</v>
      </c>
      <c r="L302" s="49">
        <f t="shared" si="148"/>
        <v>2.5767353021401878</v>
      </c>
      <c r="M302" s="50">
        <f t="shared" si="149"/>
        <v>488.33333333333331</v>
      </c>
      <c r="N302" s="50">
        <f t="shared" si="150"/>
        <v>488.33333333333331</v>
      </c>
      <c r="O302" s="50">
        <f t="shared" si="151"/>
        <v>488.33</v>
      </c>
      <c r="P302" s="50">
        <f t="shared" si="152"/>
        <v>488.33</v>
      </c>
      <c r="Q302" s="43"/>
      <c r="R302" s="29"/>
      <c r="S302" s="29"/>
      <c r="T302" s="29"/>
    </row>
    <row r="303" spans="1:20" s="51" customFormat="1" ht="16.5" customHeight="1" x14ac:dyDescent="0.2">
      <c r="A303" s="45">
        <v>287</v>
      </c>
      <c r="B303" s="46" t="s">
        <v>158</v>
      </c>
      <c r="C303" s="47" t="s">
        <v>103</v>
      </c>
      <c r="D303" s="48">
        <v>1</v>
      </c>
      <c r="E303" s="24">
        <v>475</v>
      </c>
      <c r="F303" s="28">
        <v>490</v>
      </c>
      <c r="G303" s="24">
        <v>500</v>
      </c>
      <c r="H303" s="78"/>
      <c r="I303" s="79"/>
      <c r="J303" s="39">
        <f t="shared" si="146"/>
        <v>488.33333333333331</v>
      </c>
      <c r="K303" s="49">
        <f t="shared" si="147"/>
        <v>12.583057392117915</v>
      </c>
      <c r="L303" s="49">
        <f t="shared" si="148"/>
        <v>2.5767353021401878</v>
      </c>
      <c r="M303" s="50">
        <f t="shared" si="149"/>
        <v>488.33333333333331</v>
      </c>
      <c r="N303" s="50">
        <f t="shared" si="150"/>
        <v>488.33333333333331</v>
      </c>
      <c r="O303" s="50">
        <f t="shared" si="151"/>
        <v>488.33</v>
      </c>
      <c r="P303" s="50">
        <f t="shared" si="152"/>
        <v>488.33</v>
      </c>
      <c r="Q303" s="43"/>
      <c r="R303" s="29"/>
      <c r="S303" s="29"/>
      <c r="T303" s="29"/>
    </row>
    <row r="304" spans="1:20" s="51" customFormat="1" ht="18" customHeight="1" x14ac:dyDescent="0.2">
      <c r="A304" s="45">
        <v>288</v>
      </c>
      <c r="B304" s="46" t="s">
        <v>159</v>
      </c>
      <c r="C304" s="47" t="s">
        <v>103</v>
      </c>
      <c r="D304" s="48">
        <v>1</v>
      </c>
      <c r="E304" s="24">
        <v>1425</v>
      </c>
      <c r="F304" s="28">
        <v>1470</v>
      </c>
      <c r="G304" s="24">
        <v>1500</v>
      </c>
      <c r="H304" s="78"/>
      <c r="I304" s="79"/>
      <c r="J304" s="39">
        <f t="shared" si="146"/>
        <v>1465</v>
      </c>
      <c r="K304" s="49">
        <f t="shared" si="147"/>
        <v>37.749172176353746</v>
      </c>
      <c r="L304" s="49">
        <f t="shared" si="148"/>
        <v>2.5767353021401873</v>
      </c>
      <c r="M304" s="50">
        <f t="shared" si="149"/>
        <v>1465</v>
      </c>
      <c r="N304" s="50">
        <f t="shared" si="150"/>
        <v>1465</v>
      </c>
      <c r="O304" s="50">
        <f t="shared" si="151"/>
        <v>1465</v>
      </c>
      <c r="P304" s="50">
        <f t="shared" si="152"/>
        <v>1465</v>
      </c>
      <c r="Q304" s="43"/>
      <c r="R304" s="29"/>
      <c r="S304" s="29"/>
      <c r="T304" s="29"/>
    </row>
    <row r="305" spans="1:20" s="51" customFormat="1" ht="34.5" customHeight="1" x14ac:dyDescent="0.2">
      <c r="A305" s="45">
        <v>289</v>
      </c>
      <c r="B305" s="46" t="s">
        <v>76</v>
      </c>
      <c r="C305" s="47" t="s">
        <v>103</v>
      </c>
      <c r="D305" s="48">
        <v>1</v>
      </c>
      <c r="E305" s="24">
        <v>237.5</v>
      </c>
      <c r="F305" s="28">
        <v>245</v>
      </c>
      <c r="G305" s="24">
        <v>250</v>
      </c>
      <c r="H305" s="78"/>
      <c r="I305" s="79"/>
      <c r="J305" s="39">
        <f t="shared" si="146"/>
        <v>244.16666666666666</v>
      </c>
      <c r="K305" s="49">
        <f t="shared" si="147"/>
        <v>6.2915286960589576</v>
      </c>
      <c r="L305" s="49">
        <f t="shared" si="148"/>
        <v>2.5767353021401878</v>
      </c>
      <c r="M305" s="50">
        <f t="shared" si="149"/>
        <v>244.16666666666666</v>
      </c>
      <c r="N305" s="50">
        <f t="shared" si="150"/>
        <v>244.16666666666666</v>
      </c>
      <c r="O305" s="50">
        <f t="shared" si="151"/>
        <v>244.17</v>
      </c>
      <c r="P305" s="50">
        <f t="shared" si="152"/>
        <v>244.17</v>
      </c>
      <c r="Q305" s="43"/>
      <c r="R305" s="29"/>
      <c r="S305" s="29"/>
      <c r="T305" s="29"/>
    </row>
    <row r="306" spans="1:20" s="51" customFormat="1" ht="27.75" customHeight="1" x14ac:dyDescent="0.2">
      <c r="A306" s="45">
        <v>290</v>
      </c>
      <c r="B306" s="46" t="s">
        <v>160</v>
      </c>
      <c r="C306" s="47" t="s">
        <v>103</v>
      </c>
      <c r="D306" s="48">
        <v>1</v>
      </c>
      <c r="E306" s="24">
        <v>237.5</v>
      </c>
      <c r="F306" s="28">
        <v>245</v>
      </c>
      <c r="G306" s="24">
        <v>250</v>
      </c>
      <c r="H306" s="78"/>
      <c r="I306" s="79"/>
      <c r="J306" s="39">
        <f t="shared" si="146"/>
        <v>244.16666666666666</v>
      </c>
      <c r="K306" s="49">
        <f t="shared" si="147"/>
        <v>6.2915286960589576</v>
      </c>
      <c r="L306" s="49">
        <f t="shared" si="148"/>
        <v>2.5767353021401878</v>
      </c>
      <c r="M306" s="50">
        <f t="shared" si="149"/>
        <v>244.16666666666666</v>
      </c>
      <c r="N306" s="50">
        <f t="shared" si="150"/>
        <v>244.16666666666666</v>
      </c>
      <c r="O306" s="50">
        <f t="shared" si="151"/>
        <v>244.17</v>
      </c>
      <c r="P306" s="50">
        <f t="shared" si="152"/>
        <v>244.17</v>
      </c>
      <c r="Q306" s="43"/>
      <c r="R306" s="29"/>
      <c r="S306" s="29"/>
      <c r="T306" s="29"/>
    </row>
    <row r="307" spans="1:20" s="51" customFormat="1" ht="30" customHeight="1" x14ac:dyDescent="0.2">
      <c r="A307" s="45">
        <v>291</v>
      </c>
      <c r="B307" s="46" t="s">
        <v>148</v>
      </c>
      <c r="C307" s="47" t="s">
        <v>103</v>
      </c>
      <c r="D307" s="48">
        <v>1</v>
      </c>
      <c r="E307" s="24">
        <v>237.5</v>
      </c>
      <c r="F307" s="28">
        <v>245</v>
      </c>
      <c r="G307" s="24">
        <v>250</v>
      </c>
      <c r="H307" s="78"/>
      <c r="I307" s="79"/>
      <c r="J307" s="39">
        <f t="shared" si="146"/>
        <v>244.16666666666666</v>
      </c>
      <c r="K307" s="49">
        <f t="shared" si="147"/>
        <v>6.2915286960589576</v>
      </c>
      <c r="L307" s="49">
        <f t="shared" si="148"/>
        <v>2.5767353021401878</v>
      </c>
      <c r="M307" s="50">
        <f t="shared" si="149"/>
        <v>244.16666666666666</v>
      </c>
      <c r="N307" s="50">
        <f t="shared" si="150"/>
        <v>244.16666666666666</v>
      </c>
      <c r="O307" s="50">
        <f t="shared" si="151"/>
        <v>244.17</v>
      </c>
      <c r="P307" s="50">
        <f t="shared" si="152"/>
        <v>244.17</v>
      </c>
      <c r="Q307" s="43"/>
      <c r="R307" s="29"/>
      <c r="S307" s="29"/>
      <c r="T307" s="29"/>
    </row>
    <row r="308" spans="1:20" s="51" customFormat="1" ht="30" customHeight="1" x14ac:dyDescent="0.2">
      <c r="A308" s="45">
        <v>292</v>
      </c>
      <c r="B308" s="46" t="s">
        <v>161</v>
      </c>
      <c r="C308" s="47" t="s">
        <v>103</v>
      </c>
      <c r="D308" s="48">
        <v>1</v>
      </c>
      <c r="E308" s="24">
        <v>237.5</v>
      </c>
      <c r="F308" s="28">
        <v>245</v>
      </c>
      <c r="G308" s="24">
        <v>250</v>
      </c>
      <c r="H308" s="78"/>
      <c r="I308" s="79"/>
      <c r="J308" s="39">
        <f t="shared" si="146"/>
        <v>244.16666666666666</v>
      </c>
      <c r="K308" s="49">
        <f t="shared" si="147"/>
        <v>6.2915286960589576</v>
      </c>
      <c r="L308" s="49">
        <f t="shared" si="148"/>
        <v>2.5767353021401878</v>
      </c>
      <c r="M308" s="50">
        <f t="shared" si="149"/>
        <v>244.16666666666666</v>
      </c>
      <c r="N308" s="50">
        <f t="shared" si="150"/>
        <v>244.16666666666666</v>
      </c>
      <c r="O308" s="50">
        <f t="shared" si="151"/>
        <v>244.17</v>
      </c>
      <c r="P308" s="50">
        <f t="shared" si="152"/>
        <v>244.17</v>
      </c>
      <c r="Q308" s="43"/>
      <c r="R308" s="29"/>
      <c r="S308" s="29"/>
      <c r="T308" s="29"/>
    </row>
    <row r="309" spans="1:20" s="51" customFormat="1" ht="22.5" customHeight="1" x14ac:dyDescent="0.2">
      <c r="A309" s="45">
        <v>293</v>
      </c>
      <c r="B309" s="46" t="s">
        <v>55</v>
      </c>
      <c r="C309" s="47" t="s">
        <v>103</v>
      </c>
      <c r="D309" s="48">
        <v>1</v>
      </c>
      <c r="E309" s="24">
        <v>475</v>
      </c>
      <c r="F309" s="28">
        <v>490</v>
      </c>
      <c r="G309" s="24">
        <v>500</v>
      </c>
      <c r="H309" s="78"/>
      <c r="I309" s="79"/>
      <c r="J309" s="39">
        <f t="shared" si="146"/>
        <v>488.33333333333331</v>
      </c>
      <c r="K309" s="49">
        <f t="shared" si="147"/>
        <v>12.583057392117915</v>
      </c>
      <c r="L309" s="49">
        <f t="shared" si="148"/>
        <v>2.5767353021401878</v>
      </c>
      <c r="M309" s="50">
        <f t="shared" si="149"/>
        <v>488.33333333333331</v>
      </c>
      <c r="N309" s="50">
        <f t="shared" si="150"/>
        <v>488.33333333333331</v>
      </c>
      <c r="O309" s="50">
        <f t="shared" si="151"/>
        <v>488.33</v>
      </c>
      <c r="P309" s="50">
        <f t="shared" si="152"/>
        <v>488.33</v>
      </c>
      <c r="Q309" s="43"/>
      <c r="R309" s="29"/>
      <c r="S309" s="29"/>
      <c r="T309" s="29"/>
    </row>
    <row r="310" spans="1:20" s="51" customFormat="1" ht="21.75" customHeight="1" x14ac:dyDescent="0.2">
      <c r="A310" s="45">
        <v>294</v>
      </c>
      <c r="B310" s="46" t="s">
        <v>198</v>
      </c>
      <c r="C310" s="47" t="s">
        <v>103</v>
      </c>
      <c r="D310" s="48">
        <v>1</v>
      </c>
      <c r="E310" s="24">
        <v>237.5</v>
      </c>
      <c r="F310" s="28">
        <v>245</v>
      </c>
      <c r="G310" s="24">
        <v>250</v>
      </c>
      <c r="H310" s="78"/>
      <c r="I310" s="79"/>
      <c r="J310" s="39">
        <f t="shared" si="146"/>
        <v>244.16666666666666</v>
      </c>
      <c r="K310" s="49">
        <f t="shared" si="147"/>
        <v>6.2915286960589576</v>
      </c>
      <c r="L310" s="49">
        <f t="shared" si="148"/>
        <v>2.5767353021401878</v>
      </c>
      <c r="M310" s="50">
        <f t="shared" si="149"/>
        <v>244.16666666666666</v>
      </c>
      <c r="N310" s="50">
        <f t="shared" si="150"/>
        <v>244.16666666666666</v>
      </c>
      <c r="O310" s="50">
        <f t="shared" si="151"/>
        <v>244.17</v>
      </c>
      <c r="P310" s="50">
        <f t="shared" si="152"/>
        <v>244.17</v>
      </c>
      <c r="Q310" s="43"/>
      <c r="R310" s="29"/>
      <c r="S310" s="29"/>
      <c r="T310" s="29"/>
    </row>
    <row r="311" spans="1:20" s="51" customFormat="1" ht="30" customHeight="1" x14ac:dyDescent="0.2">
      <c r="A311" s="45">
        <v>295</v>
      </c>
      <c r="B311" s="46" t="s">
        <v>162</v>
      </c>
      <c r="C311" s="47" t="s">
        <v>103</v>
      </c>
      <c r="D311" s="48">
        <v>1</v>
      </c>
      <c r="E311" s="24">
        <v>237.5</v>
      </c>
      <c r="F311" s="28">
        <v>245</v>
      </c>
      <c r="G311" s="24">
        <v>250</v>
      </c>
      <c r="H311" s="78"/>
      <c r="I311" s="79"/>
      <c r="J311" s="39">
        <f t="shared" si="146"/>
        <v>244.16666666666666</v>
      </c>
      <c r="K311" s="49">
        <f t="shared" si="147"/>
        <v>6.2915286960589576</v>
      </c>
      <c r="L311" s="49">
        <f t="shared" si="148"/>
        <v>2.5767353021401878</v>
      </c>
      <c r="M311" s="50">
        <f t="shared" si="149"/>
        <v>244.16666666666666</v>
      </c>
      <c r="N311" s="50">
        <f t="shared" si="150"/>
        <v>244.16666666666666</v>
      </c>
      <c r="O311" s="50">
        <f t="shared" si="151"/>
        <v>244.17</v>
      </c>
      <c r="P311" s="50">
        <f t="shared" si="152"/>
        <v>244.17</v>
      </c>
      <c r="Q311" s="43"/>
      <c r="R311" s="29"/>
      <c r="S311" s="29"/>
      <c r="T311" s="29"/>
    </row>
    <row r="312" spans="1:20" s="51" customFormat="1" ht="22.5" customHeight="1" x14ac:dyDescent="0.2">
      <c r="A312" s="102" t="s">
        <v>163</v>
      </c>
      <c r="B312" s="102"/>
      <c r="C312" s="47"/>
      <c r="D312" s="48"/>
      <c r="E312" s="24"/>
      <c r="F312" s="28"/>
      <c r="G312" s="24"/>
      <c r="H312" s="78"/>
      <c r="I312" s="79"/>
      <c r="J312" s="39"/>
      <c r="K312" s="49"/>
      <c r="L312" s="49"/>
      <c r="M312" s="50"/>
      <c r="N312" s="50"/>
      <c r="O312" s="50"/>
      <c r="P312" s="50"/>
      <c r="Q312" s="43"/>
      <c r="R312" s="29"/>
      <c r="S312" s="29"/>
      <c r="T312" s="29"/>
    </row>
    <row r="313" spans="1:20" s="51" customFormat="1" ht="18" customHeight="1" x14ac:dyDescent="0.2">
      <c r="A313" s="45">
        <v>296</v>
      </c>
      <c r="B313" s="46" t="s">
        <v>164</v>
      </c>
      <c r="C313" s="47" t="s">
        <v>103</v>
      </c>
      <c r="D313" s="48">
        <v>1</v>
      </c>
      <c r="E313" s="24">
        <v>237.5</v>
      </c>
      <c r="F313" s="28">
        <v>245</v>
      </c>
      <c r="G313" s="24">
        <v>250</v>
      </c>
      <c r="H313" s="78"/>
      <c r="I313" s="79"/>
      <c r="J313" s="39">
        <f t="shared" si="146"/>
        <v>244.16666666666666</v>
      </c>
      <c r="K313" s="49">
        <f t="shared" si="147"/>
        <v>6.2915286960589576</v>
      </c>
      <c r="L313" s="49">
        <f t="shared" si="148"/>
        <v>2.5767353021401878</v>
      </c>
      <c r="M313" s="50">
        <f t="shared" si="149"/>
        <v>244.16666666666666</v>
      </c>
      <c r="N313" s="50">
        <f t="shared" si="150"/>
        <v>244.16666666666666</v>
      </c>
      <c r="O313" s="50">
        <f t="shared" si="151"/>
        <v>244.17</v>
      </c>
      <c r="P313" s="50">
        <f t="shared" si="152"/>
        <v>244.17</v>
      </c>
      <c r="Q313" s="43"/>
      <c r="R313" s="29"/>
      <c r="S313" s="29"/>
      <c r="T313" s="29"/>
    </row>
    <row r="314" spans="1:20" s="51" customFormat="1" ht="17.25" customHeight="1" x14ac:dyDescent="0.2">
      <c r="A314" s="45">
        <v>297</v>
      </c>
      <c r="B314" s="46" t="s">
        <v>164</v>
      </c>
      <c r="C314" s="47" t="s">
        <v>103</v>
      </c>
      <c r="D314" s="48">
        <v>1</v>
      </c>
      <c r="E314" s="24">
        <v>237.5</v>
      </c>
      <c r="F314" s="28">
        <v>245</v>
      </c>
      <c r="G314" s="24">
        <v>250</v>
      </c>
      <c r="H314" s="78"/>
      <c r="I314" s="79"/>
      <c r="J314" s="39">
        <f t="shared" si="146"/>
        <v>244.16666666666666</v>
      </c>
      <c r="K314" s="49">
        <f t="shared" si="147"/>
        <v>6.2915286960589576</v>
      </c>
      <c r="L314" s="49">
        <f t="shared" si="148"/>
        <v>2.5767353021401878</v>
      </c>
      <c r="M314" s="50">
        <f t="shared" si="149"/>
        <v>244.16666666666666</v>
      </c>
      <c r="N314" s="50">
        <f t="shared" si="150"/>
        <v>244.16666666666666</v>
      </c>
      <c r="O314" s="50">
        <f t="shared" si="151"/>
        <v>244.17</v>
      </c>
      <c r="P314" s="50">
        <f t="shared" si="152"/>
        <v>244.17</v>
      </c>
      <c r="Q314" s="43"/>
      <c r="R314" s="29"/>
      <c r="S314" s="29"/>
      <c r="T314" s="29"/>
    </row>
    <row r="315" spans="1:20" s="51" customFormat="1" ht="18.75" customHeight="1" x14ac:dyDescent="0.2">
      <c r="A315" s="45">
        <v>298</v>
      </c>
      <c r="B315" s="46" t="s">
        <v>55</v>
      </c>
      <c r="C315" s="47" t="s">
        <v>103</v>
      </c>
      <c r="D315" s="48">
        <v>1</v>
      </c>
      <c r="E315" s="24">
        <v>475</v>
      </c>
      <c r="F315" s="28">
        <v>490</v>
      </c>
      <c r="G315" s="24">
        <v>500</v>
      </c>
      <c r="H315" s="78"/>
      <c r="I315" s="79"/>
      <c r="J315" s="39">
        <f t="shared" si="146"/>
        <v>488.33333333333331</v>
      </c>
      <c r="K315" s="49">
        <f t="shared" si="147"/>
        <v>12.583057392117915</v>
      </c>
      <c r="L315" s="49">
        <f t="shared" si="148"/>
        <v>2.5767353021401878</v>
      </c>
      <c r="M315" s="50">
        <f t="shared" si="149"/>
        <v>488.33333333333331</v>
      </c>
      <c r="N315" s="50">
        <f t="shared" si="150"/>
        <v>488.33333333333331</v>
      </c>
      <c r="O315" s="50">
        <f t="shared" si="151"/>
        <v>488.33</v>
      </c>
      <c r="P315" s="50">
        <f t="shared" si="152"/>
        <v>488.33</v>
      </c>
      <c r="Q315" s="43"/>
      <c r="R315" s="29"/>
      <c r="S315" s="29"/>
      <c r="T315" s="29"/>
    </row>
    <row r="316" spans="1:20" s="51" customFormat="1" ht="18" customHeight="1" x14ac:dyDescent="0.2">
      <c r="A316" s="45">
        <v>299</v>
      </c>
      <c r="B316" s="46" t="s">
        <v>55</v>
      </c>
      <c r="C316" s="47" t="s">
        <v>103</v>
      </c>
      <c r="D316" s="48">
        <v>1</v>
      </c>
      <c r="E316" s="24">
        <v>475</v>
      </c>
      <c r="F316" s="28">
        <v>490</v>
      </c>
      <c r="G316" s="24">
        <v>500</v>
      </c>
      <c r="H316" s="78"/>
      <c r="I316" s="79"/>
      <c r="J316" s="39">
        <f t="shared" si="146"/>
        <v>488.33333333333331</v>
      </c>
      <c r="K316" s="49">
        <f t="shared" si="147"/>
        <v>12.583057392117915</v>
      </c>
      <c r="L316" s="49">
        <f t="shared" si="148"/>
        <v>2.5767353021401878</v>
      </c>
      <c r="M316" s="50">
        <f t="shared" si="149"/>
        <v>488.33333333333331</v>
      </c>
      <c r="N316" s="50">
        <f t="shared" si="150"/>
        <v>488.33333333333331</v>
      </c>
      <c r="O316" s="50">
        <f t="shared" si="151"/>
        <v>488.33</v>
      </c>
      <c r="P316" s="50">
        <f t="shared" si="152"/>
        <v>488.33</v>
      </c>
      <c r="Q316" s="43"/>
      <c r="R316" s="29"/>
      <c r="S316" s="29"/>
      <c r="T316" s="29"/>
    </row>
    <row r="317" spans="1:20" s="51" customFormat="1" ht="18.75" customHeight="1" x14ac:dyDescent="0.2">
      <c r="A317" s="45">
        <v>300</v>
      </c>
      <c r="B317" s="46" t="s">
        <v>30</v>
      </c>
      <c r="C317" s="47" t="s">
        <v>103</v>
      </c>
      <c r="D317" s="48">
        <v>1</v>
      </c>
      <c r="E317" s="24">
        <v>475</v>
      </c>
      <c r="F317" s="28">
        <v>490</v>
      </c>
      <c r="G317" s="24">
        <v>500</v>
      </c>
      <c r="H317" s="78"/>
      <c r="I317" s="79"/>
      <c r="J317" s="39">
        <f t="shared" si="146"/>
        <v>488.33333333333331</v>
      </c>
      <c r="K317" s="49">
        <f t="shared" si="147"/>
        <v>12.583057392117915</v>
      </c>
      <c r="L317" s="49">
        <f t="shared" si="148"/>
        <v>2.5767353021401878</v>
      </c>
      <c r="M317" s="50">
        <f t="shared" si="149"/>
        <v>488.33333333333331</v>
      </c>
      <c r="N317" s="50">
        <f t="shared" si="150"/>
        <v>488.33333333333331</v>
      </c>
      <c r="O317" s="50">
        <f t="shared" si="151"/>
        <v>488.33</v>
      </c>
      <c r="P317" s="50">
        <f t="shared" si="152"/>
        <v>488.33</v>
      </c>
      <c r="Q317" s="43"/>
      <c r="R317" s="29"/>
      <c r="S317" s="29"/>
      <c r="T317" s="29"/>
    </row>
    <row r="318" spans="1:20" s="51" customFormat="1" ht="30" customHeight="1" x14ac:dyDescent="0.2">
      <c r="A318" s="45">
        <v>301</v>
      </c>
      <c r="B318" s="46" t="s">
        <v>120</v>
      </c>
      <c r="C318" s="47" t="s">
        <v>103</v>
      </c>
      <c r="D318" s="48">
        <v>1</v>
      </c>
      <c r="E318" s="24">
        <v>475</v>
      </c>
      <c r="F318" s="28">
        <v>490</v>
      </c>
      <c r="G318" s="24">
        <v>500</v>
      </c>
      <c r="H318" s="78"/>
      <c r="I318" s="79"/>
      <c r="J318" s="39">
        <f t="shared" si="146"/>
        <v>488.33333333333331</v>
      </c>
      <c r="K318" s="49">
        <f t="shared" si="147"/>
        <v>12.583057392117915</v>
      </c>
      <c r="L318" s="49">
        <f t="shared" si="148"/>
        <v>2.5767353021401878</v>
      </c>
      <c r="M318" s="50">
        <f t="shared" si="149"/>
        <v>488.33333333333331</v>
      </c>
      <c r="N318" s="50">
        <f t="shared" si="150"/>
        <v>488.33333333333331</v>
      </c>
      <c r="O318" s="50">
        <f t="shared" si="151"/>
        <v>488.33</v>
      </c>
      <c r="P318" s="50">
        <f t="shared" si="152"/>
        <v>488.33</v>
      </c>
      <c r="Q318" s="43"/>
      <c r="R318" s="29"/>
      <c r="S318" s="29"/>
      <c r="T318" s="29"/>
    </row>
    <row r="319" spans="1:20" s="51" customFormat="1" ht="30" customHeight="1" x14ac:dyDescent="0.2">
      <c r="A319" s="45">
        <v>302</v>
      </c>
      <c r="B319" s="46" t="s">
        <v>120</v>
      </c>
      <c r="C319" s="47" t="s">
        <v>103</v>
      </c>
      <c r="D319" s="48">
        <v>1</v>
      </c>
      <c r="E319" s="24">
        <v>475</v>
      </c>
      <c r="F319" s="28">
        <v>490</v>
      </c>
      <c r="G319" s="24">
        <v>500</v>
      </c>
      <c r="H319" s="78"/>
      <c r="I319" s="79"/>
      <c r="J319" s="39">
        <f t="shared" si="146"/>
        <v>488.33333333333331</v>
      </c>
      <c r="K319" s="49">
        <f t="shared" si="147"/>
        <v>12.583057392117915</v>
      </c>
      <c r="L319" s="49">
        <f t="shared" si="148"/>
        <v>2.5767353021401878</v>
      </c>
      <c r="M319" s="50">
        <f t="shared" si="149"/>
        <v>488.33333333333331</v>
      </c>
      <c r="N319" s="50">
        <f t="shared" si="150"/>
        <v>488.33333333333331</v>
      </c>
      <c r="O319" s="50">
        <f t="shared" si="151"/>
        <v>488.33</v>
      </c>
      <c r="P319" s="50">
        <f t="shared" si="152"/>
        <v>488.33</v>
      </c>
      <c r="Q319" s="43"/>
      <c r="R319" s="29"/>
      <c r="S319" s="29"/>
      <c r="T319" s="29"/>
    </row>
    <row r="320" spans="1:20" s="51" customFormat="1" ht="30" customHeight="1" x14ac:dyDescent="0.2">
      <c r="A320" s="45">
        <v>303</v>
      </c>
      <c r="B320" s="46" t="s">
        <v>120</v>
      </c>
      <c r="C320" s="47" t="s">
        <v>103</v>
      </c>
      <c r="D320" s="48">
        <v>1</v>
      </c>
      <c r="E320" s="24">
        <v>475</v>
      </c>
      <c r="F320" s="28">
        <v>490</v>
      </c>
      <c r="G320" s="24">
        <v>500</v>
      </c>
      <c r="H320" s="78"/>
      <c r="I320" s="79"/>
      <c r="J320" s="39">
        <f t="shared" si="146"/>
        <v>488.33333333333331</v>
      </c>
      <c r="K320" s="49">
        <f t="shared" si="147"/>
        <v>12.583057392117915</v>
      </c>
      <c r="L320" s="49">
        <f t="shared" si="148"/>
        <v>2.5767353021401878</v>
      </c>
      <c r="M320" s="50">
        <f t="shared" si="149"/>
        <v>488.33333333333331</v>
      </c>
      <c r="N320" s="50">
        <f t="shared" si="150"/>
        <v>488.33333333333331</v>
      </c>
      <c r="O320" s="50">
        <f t="shared" si="151"/>
        <v>488.33</v>
      </c>
      <c r="P320" s="50">
        <f t="shared" si="152"/>
        <v>488.33</v>
      </c>
      <c r="Q320" s="43"/>
      <c r="R320" s="29"/>
      <c r="S320" s="29"/>
      <c r="T320" s="29"/>
    </row>
    <row r="321" spans="1:20" s="51" customFormat="1" ht="30" customHeight="1" x14ac:dyDescent="0.2">
      <c r="A321" s="45">
        <v>304</v>
      </c>
      <c r="B321" s="46" t="s">
        <v>120</v>
      </c>
      <c r="C321" s="47" t="s">
        <v>103</v>
      </c>
      <c r="D321" s="48">
        <v>1</v>
      </c>
      <c r="E321" s="24">
        <v>475</v>
      </c>
      <c r="F321" s="28">
        <v>490</v>
      </c>
      <c r="G321" s="24">
        <v>500</v>
      </c>
      <c r="H321" s="78"/>
      <c r="I321" s="79"/>
      <c r="J321" s="39">
        <f t="shared" si="146"/>
        <v>488.33333333333331</v>
      </c>
      <c r="K321" s="49">
        <f t="shared" si="147"/>
        <v>12.583057392117915</v>
      </c>
      <c r="L321" s="49">
        <f t="shared" si="148"/>
        <v>2.5767353021401878</v>
      </c>
      <c r="M321" s="50">
        <f t="shared" si="149"/>
        <v>488.33333333333331</v>
      </c>
      <c r="N321" s="50">
        <f t="shared" si="150"/>
        <v>488.33333333333331</v>
      </c>
      <c r="O321" s="50">
        <f t="shared" si="151"/>
        <v>488.33</v>
      </c>
      <c r="P321" s="50">
        <f t="shared" si="152"/>
        <v>488.33</v>
      </c>
      <c r="Q321" s="43"/>
      <c r="R321" s="29"/>
      <c r="S321" s="29"/>
      <c r="T321" s="29"/>
    </row>
    <row r="322" spans="1:20" s="51" customFormat="1" ht="30" customHeight="1" x14ac:dyDescent="0.2">
      <c r="A322" s="45">
        <v>305</v>
      </c>
      <c r="B322" s="46" t="s">
        <v>87</v>
      </c>
      <c r="C322" s="47" t="s">
        <v>103</v>
      </c>
      <c r="D322" s="48">
        <v>1</v>
      </c>
      <c r="E322" s="24">
        <v>475</v>
      </c>
      <c r="F322" s="28">
        <v>490</v>
      </c>
      <c r="G322" s="24">
        <v>500</v>
      </c>
      <c r="H322" s="78"/>
      <c r="I322" s="79"/>
      <c r="J322" s="39">
        <f t="shared" si="146"/>
        <v>488.33333333333331</v>
      </c>
      <c r="K322" s="49">
        <f t="shared" si="147"/>
        <v>12.583057392117915</v>
      </c>
      <c r="L322" s="49">
        <f t="shared" si="148"/>
        <v>2.5767353021401878</v>
      </c>
      <c r="M322" s="50">
        <f t="shared" si="149"/>
        <v>488.33333333333331</v>
      </c>
      <c r="N322" s="50">
        <f t="shared" si="150"/>
        <v>488.33333333333331</v>
      </c>
      <c r="O322" s="50">
        <f t="shared" si="151"/>
        <v>488.33</v>
      </c>
      <c r="P322" s="50">
        <f t="shared" si="152"/>
        <v>488.33</v>
      </c>
      <c r="Q322" s="43"/>
      <c r="R322" s="29"/>
      <c r="S322" s="29"/>
      <c r="T322" s="29"/>
    </row>
    <row r="323" spans="1:20" s="51" customFormat="1" ht="30" customHeight="1" x14ac:dyDescent="0.2">
      <c r="A323" s="45">
        <v>306</v>
      </c>
      <c r="B323" s="46" t="s">
        <v>87</v>
      </c>
      <c r="C323" s="47" t="s">
        <v>103</v>
      </c>
      <c r="D323" s="48">
        <v>1</v>
      </c>
      <c r="E323" s="24">
        <v>475</v>
      </c>
      <c r="F323" s="28">
        <v>490</v>
      </c>
      <c r="G323" s="24">
        <v>500</v>
      </c>
      <c r="H323" s="78"/>
      <c r="I323" s="79"/>
      <c r="J323" s="39">
        <f t="shared" si="146"/>
        <v>488.33333333333331</v>
      </c>
      <c r="K323" s="49">
        <f t="shared" si="147"/>
        <v>12.583057392117915</v>
      </c>
      <c r="L323" s="49">
        <f t="shared" si="148"/>
        <v>2.5767353021401878</v>
      </c>
      <c r="M323" s="50">
        <f t="shared" si="149"/>
        <v>488.33333333333331</v>
      </c>
      <c r="N323" s="50">
        <f t="shared" si="150"/>
        <v>488.33333333333331</v>
      </c>
      <c r="O323" s="50">
        <f t="shared" si="151"/>
        <v>488.33</v>
      </c>
      <c r="P323" s="50">
        <f t="shared" si="152"/>
        <v>488.33</v>
      </c>
      <c r="Q323" s="43"/>
      <c r="R323" s="29"/>
      <c r="S323" s="29"/>
      <c r="T323" s="29"/>
    </row>
    <row r="324" spans="1:20" s="51" customFormat="1" ht="30" customHeight="1" x14ac:dyDescent="0.2">
      <c r="A324" s="45">
        <v>307</v>
      </c>
      <c r="B324" s="46" t="s">
        <v>87</v>
      </c>
      <c r="C324" s="47" t="s">
        <v>103</v>
      </c>
      <c r="D324" s="48">
        <v>1</v>
      </c>
      <c r="E324" s="24">
        <v>475</v>
      </c>
      <c r="F324" s="28">
        <v>490</v>
      </c>
      <c r="G324" s="24">
        <v>500</v>
      </c>
      <c r="H324" s="78"/>
      <c r="I324" s="79"/>
      <c r="J324" s="39">
        <f t="shared" si="146"/>
        <v>488.33333333333331</v>
      </c>
      <c r="K324" s="49">
        <f t="shared" si="147"/>
        <v>12.583057392117915</v>
      </c>
      <c r="L324" s="49">
        <f t="shared" si="148"/>
        <v>2.5767353021401878</v>
      </c>
      <c r="M324" s="50">
        <f t="shared" si="149"/>
        <v>488.33333333333331</v>
      </c>
      <c r="N324" s="50">
        <f t="shared" si="150"/>
        <v>488.33333333333331</v>
      </c>
      <c r="O324" s="50">
        <f t="shared" si="151"/>
        <v>488.33</v>
      </c>
      <c r="P324" s="50">
        <f t="shared" si="152"/>
        <v>488.33</v>
      </c>
      <c r="Q324" s="43"/>
      <c r="R324" s="29"/>
      <c r="S324" s="29"/>
      <c r="T324" s="29"/>
    </row>
    <row r="325" spans="1:20" s="51" customFormat="1" ht="21.75" customHeight="1" x14ac:dyDescent="0.2">
      <c r="A325" s="45">
        <v>308</v>
      </c>
      <c r="B325" s="46" t="s">
        <v>91</v>
      </c>
      <c r="C325" s="47" t="s">
        <v>103</v>
      </c>
      <c r="D325" s="48">
        <v>1</v>
      </c>
      <c r="E325" s="24">
        <v>237.5</v>
      </c>
      <c r="F325" s="28">
        <v>245</v>
      </c>
      <c r="G325" s="24">
        <v>250</v>
      </c>
      <c r="H325" s="78"/>
      <c r="I325" s="79"/>
      <c r="J325" s="39">
        <f t="shared" ref="J325:J386" si="160">AVERAGE(E325:G325)</f>
        <v>244.16666666666666</v>
      </c>
      <c r="K325" s="49">
        <f t="shared" ref="K325:K386" si="161">SQRT(((SUM((POWER(G325-J325,2)),(POWER(F325-J325,2)),(POWER(E325-J325,2)))))/2)</f>
        <v>6.2915286960589576</v>
      </c>
      <c r="L325" s="49">
        <f t="shared" ref="L325:L386" si="162">K325/J325*100</f>
        <v>2.5767353021401878</v>
      </c>
      <c r="M325" s="50">
        <f t="shared" ref="M325:M386" si="163">((D325/3)*(SUM(E325:G325)))</f>
        <v>244.16666666666666</v>
      </c>
      <c r="N325" s="50">
        <f t="shared" ref="N325:N386" si="164">M325/D325</f>
        <v>244.16666666666666</v>
      </c>
      <c r="O325" s="50">
        <f t="shared" ref="O325:O386" si="165">ROUND(N325,2)</f>
        <v>244.17</v>
      </c>
      <c r="P325" s="50">
        <f t="shared" ref="P325:P386" si="166">O325*D325</f>
        <v>244.17</v>
      </c>
      <c r="Q325" s="43"/>
      <c r="R325" s="29"/>
      <c r="S325" s="29"/>
      <c r="T325" s="29"/>
    </row>
    <row r="326" spans="1:20" s="51" customFormat="1" ht="20.25" customHeight="1" x14ac:dyDescent="0.2">
      <c r="A326" s="45">
        <v>309</v>
      </c>
      <c r="B326" s="46" t="s">
        <v>91</v>
      </c>
      <c r="C326" s="47" t="s">
        <v>103</v>
      </c>
      <c r="D326" s="48">
        <v>1</v>
      </c>
      <c r="E326" s="24">
        <v>237.5</v>
      </c>
      <c r="F326" s="28">
        <v>245</v>
      </c>
      <c r="G326" s="24">
        <v>250</v>
      </c>
      <c r="H326" s="78"/>
      <c r="I326" s="79"/>
      <c r="J326" s="39">
        <f t="shared" si="160"/>
        <v>244.16666666666666</v>
      </c>
      <c r="K326" s="49">
        <f t="shared" si="161"/>
        <v>6.2915286960589576</v>
      </c>
      <c r="L326" s="49">
        <f t="shared" si="162"/>
        <v>2.5767353021401878</v>
      </c>
      <c r="M326" s="50">
        <f t="shared" si="163"/>
        <v>244.16666666666666</v>
      </c>
      <c r="N326" s="50">
        <f t="shared" si="164"/>
        <v>244.16666666666666</v>
      </c>
      <c r="O326" s="50">
        <f t="shared" si="165"/>
        <v>244.17</v>
      </c>
      <c r="P326" s="50">
        <f t="shared" si="166"/>
        <v>244.17</v>
      </c>
      <c r="Q326" s="43"/>
      <c r="R326" s="29"/>
      <c r="S326" s="29"/>
      <c r="T326" s="29"/>
    </row>
    <row r="327" spans="1:20" s="51" customFormat="1" ht="23.25" customHeight="1" x14ac:dyDescent="0.2">
      <c r="A327" s="45">
        <v>310</v>
      </c>
      <c r="B327" s="46" t="s">
        <v>69</v>
      </c>
      <c r="C327" s="47" t="s">
        <v>103</v>
      </c>
      <c r="D327" s="48">
        <v>1</v>
      </c>
      <c r="E327" s="24">
        <v>237.5</v>
      </c>
      <c r="F327" s="28">
        <v>245</v>
      </c>
      <c r="G327" s="24">
        <v>250</v>
      </c>
      <c r="H327" s="78"/>
      <c r="I327" s="79"/>
      <c r="J327" s="39">
        <f t="shared" si="160"/>
        <v>244.16666666666666</v>
      </c>
      <c r="K327" s="49">
        <f t="shared" si="161"/>
        <v>6.2915286960589576</v>
      </c>
      <c r="L327" s="49">
        <f t="shared" si="162"/>
        <v>2.5767353021401878</v>
      </c>
      <c r="M327" s="50">
        <f t="shared" si="163"/>
        <v>244.16666666666666</v>
      </c>
      <c r="N327" s="50">
        <f t="shared" si="164"/>
        <v>244.16666666666666</v>
      </c>
      <c r="O327" s="50">
        <f t="shared" si="165"/>
        <v>244.17</v>
      </c>
      <c r="P327" s="50">
        <f t="shared" si="166"/>
        <v>244.17</v>
      </c>
      <c r="Q327" s="43"/>
      <c r="R327" s="29"/>
      <c r="S327" s="29"/>
      <c r="T327" s="29"/>
    </row>
    <row r="328" spans="1:20" s="51" customFormat="1" ht="17.25" customHeight="1" x14ac:dyDescent="0.2">
      <c r="A328" s="45">
        <v>311</v>
      </c>
      <c r="B328" s="46" t="s">
        <v>165</v>
      </c>
      <c r="C328" s="47" t="s">
        <v>103</v>
      </c>
      <c r="D328" s="48">
        <v>1</v>
      </c>
      <c r="E328" s="24">
        <v>1425</v>
      </c>
      <c r="F328" s="28">
        <v>1470</v>
      </c>
      <c r="G328" s="24">
        <v>1500</v>
      </c>
      <c r="H328" s="78"/>
      <c r="I328" s="79"/>
      <c r="J328" s="39">
        <f t="shared" si="160"/>
        <v>1465</v>
      </c>
      <c r="K328" s="49">
        <f t="shared" si="161"/>
        <v>37.749172176353746</v>
      </c>
      <c r="L328" s="49">
        <f t="shared" si="162"/>
        <v>2.5767353021401873</v>
      </c>
      <c r="M328" s="50">
        <f t="shared" si="163"/>
        <v>1465</v>
      </c>
      <c r="N328" s="50">
        <f t="shared" si="164"/>
        <v>1465</v>
      </c>
      <c r="O328" s="50">
        <f t="shared" si="165"/>
        <v>1465</v>
      </c>
      <c r="P328" s="50">
        <f t="shared" si="166"/>
        <v>1465</v>
      </c>
      <c r="Q328" s="43"/>
      <c r="R328" s="29"/>
      <c r="S328" s="29"/>
      <c r="T328" s="29"/>
    </row>
    <row r="329" spans="1:20" s="51" customFormat="1" ht="26.25" customHeight="1" x14ac:dyDescent="0.2">
      <c r="A329" s="45">
        <v>312</v>
      </c>
      <c r="B329" s="46" t="s">
        <v>165</v>
      </c>
      <c r="C329" s="47" t="s">
        <v>103</v>
      </c>
      <c r="D329" s="48">
        <v>1</v>
      </c>
      <c r="E329" s="24">
        <v>1425</v>
      </c>
      <c r="F329" s="28">
        <v>1470</v>
      </c>
      <c r="G329" s="24">
        <v>1500</v>
      </c>
      <c r="H329" s="78"/>
      <c r="I329" s="79"/>
      <c r="J329" s="39">
        <f t="shared" si="160"/>
        <v>1465</v>
      </c>
      <c r="K329" s="49">
        <f t="shared" si="161"/>
        <v>37.749172176353746</v>
      </c>
      <c r="L329" s="49">
        <f t="shared" si="162"/>
        <v>2.5767353021401873</v>
      </c>
      <c r="M329" s="50">
        <f t="shared" si="163"/>
        <v>1465</v>
      </c>
      <c r="N329" s="50">
        <f t="shared" si="164"/>
        <v>1465</v>
      </c>
      <c r="O329" s="50">
        <f t="shared" si="165"/>
        <v>1465</v>
      </c>
      <c r="P329" s="50">
        <f t="shared" si="166"/>
        <v>1465</v>
      </c>
      <c r="Q329" s="43"/>
      <c r="R329" s="29"/>
      <c r="S329" s="29"/>
      <c r="T329" s="29"/>
    </row>
    <row r="330" spans="1:20" s="51" customFormat="1" ht="21" customHeight="1" x14ac:dyDescent="0.2">
      <c r="A330" s="45">
        <v>313</v>
      </c>
      <c r="B330" s="46" t="s">
        <v>58</v>
      </c>
      <c r="C330" s="47" t="s">
        <v>103</v>
      </c>
      <c r="D330" s="48">
        <v>1</v>
      </c>
      <c r="E330" s="24">
        <v>475</v>
      </c>
      <c r="F330" s="28">
        <v>490</v>
      </c>
      <c r="G330" s="24">
        <v>500</v>
      </c>
      <c r="H330" s="78"/>
      <c r="I330" s="79"/>
      <c r="J330" s="39">
        <f t="shared" si="160"/>
        <v>488.33333333333331</v>
      </c>
      <c r="K330" s="49">
        <f t="shared" si="161"/>
        <v>12.583057392117915</v>
      </c>
      <c r="L330" s="49">
        <f t="shared" si="162"/>
        <v>2.5767353021401878</v>
      </c>
      <c r="M330" s="50">
        <f t="shared" si="163"/>
        <v>488.33333333333331</v>
      </c>
      <c r="N330" s="50">
        <f t="shared" si="164"/>
        <v>488.33333333333331</v>
      </c>
      <c r="O330" s="50">
        <f t="shared" si="165"/>
        <v>488.33</v>
      </c>
      <c r="P330" s="50">
        <f t="shared" si="166"/>
        <v>488.33</v>
      </c>
      <c r="Q330" s="43"/>
      <c r="R330" s="29"/>
      <c r="S330" s="29"/>
      <c r="T330" s="29"/>
    </row>
    <row r="331" spans="1:20" s="51" customFormat="1" ht="21" customHeight="1" x14ac:dyDescent="0.2">
      <c r="A331" s="45">
        <v>314</v>
      </c>
      <c r="B331" s="46" t="s">
        <v>58</v>
      </c>
      <c r="C331" s="47" t="s">
        <v>103</v>
      </c>
      <c r="D331" s="48">
        <v>1</v>
      </c>
      <c r="E331" s="24">
        <v>475</v>
      </c>
      <c r="F331" s="28">
        <v>490</v>
      </c>
      <c r="G331" s="24">
        <v>500</v>
      </c>
      <c r="H331" s="78"/>
      <c r="I331" s="79"/>
      <c r="J331" s="39">
        <f t="shared" si="160"/>
        <v>488.33333333333331</v>
      </c>
      <c r="K331" s="49">
        <f t="shared" si="161"/>
        <v>12.583057392117915</v>
      </c>
      <c r="L331" s="49">
        <f t="shared" si="162"/>
        <v>2.5767353021401878</v>
      </c>
      <c r="M331" s="50">
        <f t="shared" si="163"/>
        <v>488.33333333333331</v>
      </c>
      <c r="N331" s="50">
        <f t="shared" si="164"/>
        <v>488.33333333333331</v>
      </c>
      <c r="O331" s="50">
        <f t="shared" si="165"/>
        <v>488.33</v>
      </c>
      <c r="P331" s="50">
        <f t="shared" si="166"/>
        <v>488.33</v>
      </c>
      <c r="Q331" s="43"/>
      <c r="R331" s="29"/>
      <c r="S331" s="29"/>
      <c r="T331" s="29"/>
    </row>
    <row r="332" spans="1:20" s="51" customFormat="1" ht="24" customHeight="1" x14ac:dyDescent="0.2">
      <c r="A332" s="45">
        <v>315</v>
      </c>
      <c r="B332" s="46" t="s">
        <v>58</v>
      </c>
      <c r="C332" s="47" t="s">
        <v>103</v>
      </c>
      <c r="D332" s="48">
        <v>1</v>
      </c>
      <c r="E332" s="24">
        <v>475</v>
      </c>
      <c r="F332" s="28">
        <v>490</v>
      </c>
      <c r="G332" s="24">
        <v>500</v>
      </c>
      <c r="H332" s="78"/>
      <c r="I332" s="79"/>
      <c r="J332" s="39">
        <f t="shared" si="160"/>
        <v>488.33333333333331</v>
      </c>
      <c r="K332" s="49">
        <f t="shared" si="161"/>
        <v>12.583057392117915</v>
      </c>
      <c r="L332" s="49">
        <f t="shared" si="162"/>
        <v>2.5767353021401878</v>
      </c>
      <c r="M332" s="50">
        <f t="shared" si="163"/>
        <v>488.33333333333331</v>
      </c>
      <c r="N332" s="50">
        <f t="shared" si="164"/>
        <v>488.33333333333331</v>
      </c>
      <c r="O332" s="50">
        <f t="shared" si="165"/>
        <v>488.33</v>
      </c>
      <c r="P332" s="50">
        <f t="shared" si="166"/>
        <v>488.33</v>
      </c>
      <c r="Q332" s="43"/>
      <c r="R332" s="29"/>
      <c r="S332" s="29"/>
      <c r="T332" s="29"/>
    </row>
    <row r="333" spans="1:20" s="51" customFormat="1" ht="17.25" customHeight="1" x14ac:dyDescent="0.2">
      <c r="A333" s="45">
        <v>316</v>
      </c>
      <c r="B333" s="46" t="s">
        <v>58</v>
      </c>
      <c r="C333" s="47" t="s">
        <v>103</v>
      </c>
      <c r="D333" s="48">
        <v>1</v>
      </c>
      <c r="E333" s="24">
        <v>475</v>
      </c>
      <c r="F333" s="28">
        <v>490</v>
      </c>
      <c r="G333" s="24">
        <v>500</v>
      </c>
      <c r="H333" s="78"/>
      <c r="I333" s="79"/>
      <c r="J333" s="39">
        <f t="shared" si="160"/>
        <v>488.33333333333331</v>
      </c>
      <c r="K333" s="49">
        <f t="shared" si="161"/>
        <v>12.583057392117915</v>
      </c>
      <c r="L333" s="49">
        <f t="shared" si="162"/>
        <v>2.5767353021401878</v>
      </c>
      <c r="M333" s="50">
        <f t="shared" si="163"/>
        <v>488.33333333333331</v>
      </c>
      <c r="N333" s="50">
        <f t="shared" si="164"/>
        <v>488.33333333333331</v>
      </c>
      <c r="O333" s="50">
        <f t="shared" si="165"/>
        <v>488.33</v>
      </c>
      <c r="P333" s="50">
        <f t="shared" si="166"/>
        <v>488.33</v>
      </c>
      <c r="Q333" s="43"/>
      <c r="R333" s="29"/>
      <c r="S333" s="29"/>
      <c r="T333" s="29"/>
    </row>
    <row r="334" spans="1:20" s="51" customFormat="1" ht="24.75" customHeight="1" x14ac:dyDescent="0.2">
      <c r="A334" s="45">
        <v>317</v>
      </c>
      <c r="B334" s="46" t="s">
        <v>166</v>
      </c>
      <c r="C334" s="47" t="s">
        <v>103</v>
      </c>
      <c r="D334" s="48">
        <v>1</v>
      </c>
      <c r="E334" s="24">
        <v>237.5</v>
      </c>
      <c r="F334" s="28">
        <v>245</v>
      </c>
      <c r="G334" s="24">
        <v>250</v>
      </c>
      <c r="H334" s="78"/>
      <c r="I334" s="79"/>
      <c r="J334" s="39">
        <f t="shared" si="160"/>
        <v>244.16666666666666</v>
      </c>
      <c r="K334" s="49">
        <f t="shared" si="161"/>
        <v>6.2915286960589576</v>
      </c>
      <c r="L334" s="49">
        <f t="shared" si="162"/>
        <v>2.5767353021401878</v>
      </c>
      <c r="M334" s="50">
        <f t="shared" si="163"/>
        <v>244.16666666666666</v>
      </c>
      <c r="N334" s="50">
        <f t="shared" si="164"/>
        <v>244.16666666666666</v>
      </c>
      <c r="O334" s="50">
        <f t="shared" si="165"/>
        <v>244.17</v>
      </c>
      <c r="P334" s="50">
        <f t="shared" si="166"/>
        <v>244.17</v>
      </c>
      <c r="Q334" s="43"/>
      <c r="R334" s="29"/>
      <c r="S334" s="29"/>
      <c r="T334" s="29"/>
    </row>
    <row r="335" spans="1:20" s="51" customFormat="1" ht="18" customHeight="1" x14ac:dyDescent="0.2">
      <c r="A335" s="45">
        <v>318</v>
      </c>
      <c r="B335" s="46" t="s">
        <v>167</v>
      </c>
      <c r="C335" s="47" t="s">
        <v>103</v>
      </c>
      <c r="D335" s="48">
        <v>1</v>
      </c>
      <c r="E335" s="24">
        <v>237.5</v>
      </c>
      <c r="F335" s="28">
        <v>245</v>
      </c>
      <c r="G335" s="24">
        <v>250</v>
      </c>
      <c r="H335" s="78"/>
      <c r="I335" s="79"/>
      <c r="J335" s="39">
        <f t="shared" si="160"/>
        <v>244.16666666666666</v>
      </c>
      <c r="K335" s="49">
        <f t="shared" si="161"/>
        <v>6.2915286960589576</v>
      </c>
      <c r="L335" s="49">
        <f t="shared" si="162"/>
        <v>2.5767353021401878</v>
      </c>
      <c r="M335" s="50">
        <f t="shared" si="163"/>
        <v>244.16666666666666</v>
      </c>
      <c r="N335" s="50">
        <f t="shared" si="164"/>
        <v>244.16666666666666</v>
      </c>
      <c r="O335" s="50">
        <f t="shared" si="165"/>
        <v>244.17</v>
      </c>
      <c r="P335" s="50">
        <f t="shared" si="166"/>
        <v>244.17</v>
      </c>
      <c r="Q335" s="43"/>
      <c r="R335" s="29"/>
      <c r="S335" s="29"/>
      <c r="T335" s="29"/>
    </row>
    <row r="336" spans="1:20" s="51" customFormat="1" ht="21" customHeight="1" x14ac:dyDescent="0.2">
      <c r="A336" s="45">
        <v>319</v>
      </c>
      <c r="B336" s="46" t="s">
        <v>84</v>
      </c>
      <c r="C336" s="47" t="s">
        <v>103</v>
      </c>
      <c r="D336" s="48">
        <v>1</v>
      </c>
      <c r="E336" s="24">
        <v>475</v>
      </c>
      <c r="F336" s="28">
        <v>490</v>
      </c>
      <c r="G336" s="24">
        <v>500</v>
      </c>
      <c r="H336" s="78"/>
      <c r="I336" s="79"/>
      <c r="J336" s="39">
        <f t="shared" si="160"/>
        <v>488.33333333333331</v>
      </c>
      <c r="K336" s="49">
        <f t="shared" si="161"/>
        <v>12.583057392117915</v>
      </c>
      <c r="L336" s="49">
        <f t="shared" si="162"/>
        <v>2.5767353021401878</v>
      </c>
      <c r="M336" s="50">
        <f t="shared" si="163"/>
        <v>488.33333333333331</v>
      </c>
      <c r="N336" s="50">
        <f t="shared" si="164"/>
        <v>488.33333333333331</v>
      </c>
      <c r="O336" s="50">
        <f t="shared" si="165"/>
        <v>488.33</v>
      </c>
      <c r="P336" s="50">
        <f t="shared" si="166"/>
        <v>488.33</v>
      </c>
      <c r="Q336" s="43"/>
      <c r="R336" s="29"/>
      <c r="S336" s="29"/>
      <c r="T336" s="29"/>
    </row>
    <row r="337" spans="1:20" s="51" customFormat="1" ht="30" customHeight="1" x14ac:dyDescent="0.2">
      <c r="A337" s="45">
        <v>320</v>
      </c>
      <c r="B337" s="46" t="s">
        <v>93</v>
      </c>
      <c r="C337" s="47" t="s">
        <v>103</v>
      </c>
      <c r="D337" s="48">
        <v>1</v>
      </c>
      <c r="E337" s="24">
        <v>237.5</v>
      </c>
      <c r="F337" s="28">
        <v>245</v>
      </c>
      <c r="G337" s="24">
        <v>250</v>
      </c>
      <c r="H337" s="78"/>
      <c r="I337" s="79"/>
      <c r="J337" s="39">
        <f t="shared" si="160"/>
        <v>244.16666666666666</v>
      </c>
      <c r="K337" s="49">
        <f t="shared" si="161"/>
        <v>6.2915286960589576</v>
      </c>
      <c r="L337" s="49">
        <f t="shared" si="162"/>
        <v>2.5767353021401878</v>
      </c>
      <c r="M337" s="50">
        <f t="shared" si="163"/>
        <v>244.16666666666666</v>
      </c>
      <c r="N337" s="50">
        <f t="shared" si="164"/>
        <v>244.16666666666666</v>
      </c>
      <c r="O337" s="50">
        <f t="shared" si="165"/>
        <v>244.17</v>
      </c>
      <c r="P337" s="50">
        <f t="shared" si="166"/>
        <v>244.17</v>
      </c>
      <c r="Q337" s="43"/>
      <c r="R337" s="29"/>
      <c r="S337" s="29"/>
      <c r="T337" s="29"/>
    </row>
    <row r="338" spans="1:20" s="51" customFormat="1" ht="30" customHeight="1" x14ac:dyDescent="0.2">
      <c r="A338" s="45">
        <v>321</v>
      </c>
      <c r="B338" s="46" t="s">
        <v>93</v>
      </c>
      <c r="C338" s="47" t="s">
        <v>103</v>
      </c>
      <c r="D338" s="48">
        <v>1</v>
      </c>
      <c r="E338" s="24">
        <v>237.5</v>
      </c>
      <c r="F338" s="28">
        <v>245</v>
      </c>
      <c r="G338" s="24">
        <v>250</v>
      </c>
      <c r="H338" s="78"/>
      <c r="I338" s="79"/>
      <c r="J338" s="39">
        <f t="shared" si="160"/>
        <v>244.16666666666666</v>
      </c>
      <c r="K338" s="49">
        <f t="shared" si="161"/>
        <v>6.2915286960589576</v>
      </c>
      <c r="L338" s="49">
        <f t="shared" si="162"/>
        <v>2.5767353021401878</v>
      </c>
      <c r="M338" s="50">
        <f t="shared" si="163"/>
        <v>244.16666666666666</v>
      </c>
      <c r="N338" s="50">
        <f t="shared" si="164"/>
        <v>244.16666666666666</v>
      </c>
      <c r="O338" s="50">
        <f t="shared" si="165"/>
        <v>244.17</v>
      </c>
      <c r="P338" s="50">
        <f t="shared" si="166"/>
        <v>244.17</v>
      </c>
      <c r="Q338" s="43"/>
      <c r="R338" s="29"/>
      <c r="S338" s="29"/>
      <c r="T338" s="29"/>
    </row>
    <row r="339" spans="1:20" s="51" customFormat="1" ht="30" customHeight="1" x14ac:dyDescent="0.2">
      <c r="A339" s="45">
        <v>322</v>
      </c>
      <c r="B339" s="46" t="s">
        <v>82</v>
      </c>
      <c r="C339" s="47" t="s">
        <v>103</v>
      </c>
      <c r="D339" s="48">
        <v>1</v>
      </c>
      <c r="E339" s="24">
        <v>237.5</v>
      </c>
      <c r="F339" s="28">
        <v>245</v>
      </c>
      <c r="G339" s="24">
        <v>250</v>
      </c>
      <c r="H339" s="78"/>
      <c r="I339" s="79"/>
      <c r="J339" s="39">
        <f t="shared" si="160"/>
        <v>244.16666666666666</v>
      </c>
      <c r="K339" s="49">
        <f t="shared" si="161"/>
        <v>6.2915286960589576</v>
      </c>
      <c r="L339" s="49">
        <f t="shared" si="162"/>
        <v>2.5767353021401878</v>
      </c>
      <c r="M339" s="50">
        <f t="shared" si="163"/>
        <v>244.16666666666666</v>
      </c>
      <c r="N339" s="50">
        <f t="shared" si="164"/>
        <v>244.16666666666666</v>
      </c>
      <c r="O339" s="50">
        <f t="shared" si="165"/>
        <v>244.17</v>
      </c>
      <c r="P339" s="50">
        <f t="shared" si="166"/>
        <v>244.17</v>
      </c>
      <c r="Q339" s="43"/>
      <c r="R339" s="29"/>
      <c r="S339" s="29"/>
      <c r="T339" s="29"/>
    </row>
    <row r="340" spans="1:20" s="51" customFormat="1" ht="30" customHeight="1" x14ac:dyDescent="0.2">
      <c r="A340" s="45">
        <v>323</v>
      </c>
      <c r="B340" s="46" t="s">
        <v>82</v>
      </c>
      <c r="C340" s="47" t="s">
        <v>103</v>
      </c>
      <c r="D340" s="48">
        <v>1</v>
      </c>
      <c r="E340" s="24">
        <v>237.5</v>
      </c>
      <c r="F340" s="28">
        <v>245</v>
      </c>
      <c r="G340" s="24">
        <v>250</v>
      </c>
      <c r="H340" s="78"/>
      <c r="I340" s="79"/>
      <c r="J340" s="39">
        <f t="shared" si="160"/>
        <v>244.16666666666666</v>
      </c>
      <c r="K340" s="49">
        <f t="shared" si="161"/>
        <v>6.2915286960589576</v>
      </c>
      <c r="L340" s="49">
        <f t="shared" si="162"/>
        <v>2.5767353021401878</v>
      </c>
      <c r="M340" s="50">
        <f t="shared" si="163"/>
        <v>244.16666666666666</v>
      </c>
      <c r="N340" s="50">
        <f t="shared" si="164"/>
        <v>244.16666666666666</v>
      </c>
      <c r="O340" s="50">
        <f t="shared" si="165"/>
        <v>244.17</v>
      </c>
      <c r="P340" s="50">
        <f t="shared" si="166"/>
        <v>244.17</v>
      </c>
      <c r="Q340" s="43"/>
      <c r="R340" s="29"/>
      <c r="S340" s="29"/>
      <c r="T340" s="29"/>
    </row>
    <row r="341" spans="1:20" s="51" customFormat="1" ht="30" customHeight="1" x14ac:dyDescent="0.2">
      <c r="A341" s="45">
        <v>324</v>
      </c>
      <c r="B341" s="46" t="s">
        <v>76</v>
      </c>
      <c r="C341" s="47" t="s">
        <v>103</v>
      </c>
      <c r="D341" s="48">
        <v>1</v>
      </c>
      <c r="E341" s="24">
        <v>237.5</v>
      </c>
      <c r="F341" s="28">
        <v>245</v>
      </c>
      <c r="G341" s="24">
        <v>250</v>
      </c>
      <c r="H341" s="78"/>
      <c r="I341" s="79"/>
      <c r="J341" s="39">
        <f t="shared" si="160"/>
        <v>244.16666666666666</v>
      </c>
      <c r="K341" s="49">
        <f t="shared" si="161"/>
        <v>6.2915286960589576</v>
      </c>
      <c r="L341" s="49">
        <f t="shared" si="162"/>
        <v>2.5767353021401878</v>
      </c>
      <c r="M341" s="50">
        <f t="shared" si="163"/>
        <v>244.16666666666666</v>
      </c>
      <c r="N341" s="50">
        <f t="shared" si="164"/>
        <v>244.16666666666666</v>
      </c>
      <c r="O341" s="50">
        <f t="shared" si="165"/>
        <v>244.17</v>
      </c>
      <c r="P341" s="50">
        <f t="shared" si="166"/>
        <v>244.17</v>
      </c>
      <c r="Q341" s="43"/>
      <c r="R341" s="29"/>
      <c r="S341" s="29"/>
      <c r="T341" s="29"/>
    </row>
    <row r="342" spans="1:20" s="51" customFormat="1" ht="30" customHeight="1" x14ac:dyDescent="0.2">
      <c r="A342" s="45">
        <v>325</v>
      </c>
      <c r="B342" s="46" t="s">
        <v>76</v>
      </c>
      <c r="C342" s="47" t="s">
        <v>103</v>
      </c>
      <c r="D342" s="48">
        <v>1</v>
      </c>
      <c r="E342" s="24">
        <v>237.5</v>
      </c>
      <c r="F342" s="28">
        <v>245</v>
      </c>
      <c r="G342" s="24">
        <v>250</v>
      </c>
      <c r="H342" s="78"/>
      <c r="I342" s="79"/>
      <c r="J342" s="39">
        <f t="shared" si="160"/>
        <v>244.16666666666666</v>
      </c>
      <c r="K342" s="49">
        <f t="shared" si="161"/>
        <v>6.2915286960589576</v>
      </c>
      <c r="L342" s="49">
        <f t="shared" si="162"/>
        <v>2.5767353021401878</v>
      </c>
      <c r="M342" s="50">
        <f t="shared" si="163"/>
        <v>244.16666666666666</v>
      </c>
      <c r="N342" s="50">
        <f t="shared" si="164"/>
        <v>244.16666666666666</v>
      </c>
      <c r="O342" s="50">
        <f t="shared" si="165"/>
        <v>244.17</v>
      </c>
      <c r="P342" s="50">
        <f t="shared" si="166"/>
        <v>244.17</v>
      </c>
      <c r="Q342" s="43"/>
      <c r="R342" s="29"/>
      <c r="S342" s="29"/>
      <c r="T342" s="29"/>
    </row>
    <row r="343" spans="1:20" s="51" customFormat="1" ht="21.75" customHeight="1" x14ac:dyDescent="0.2">
      <c r="A343" s="45">
        <v>326</v>
      </c>
      <c r="B343" s="46" t="s">
        <v>168</v>
      </c>
      <c r="C343" s="47" t="s">
        <v>103</v>
      </c>
      <c r="D343" s="48">
        <v>1</v>
      </c>
      <c r="E343" s="24">
        <v>237.5</v>
      </c>
      <c r="F343" s="28">
        <v>245</v>
      </c>
      <c r="G343" s="24">
        <v>250</v>
      </c>
      <c r="H343" s="78"/>
      <c r="I343" s="79"/>
      <c r="J343" s="39">
        <f t="shared" si="160"/>
        <v>244.16666666666666</v>
      </c>
      <c r="K343" s="49">
        <f t="shared" si="161"/>
        <v>6.2915286960589576</v>
      </c>
      <c r="L343" s="49">
        <f t="shared" si="162"/>
        <v>2.5767353021401878</v>
      </c>
      <c r="M343" s="50">
        <f t="shared" si="163"/>
        <v>244.16666666666666</v>
      </c>
      <c r="N343" s="50">
        <f t="shared" si="164"/>
        <v>244.16666666666666</v>
      </c>
      <c r="O343" s="50">
        <f t="shared" si="165"/>
        <v>244.17</v>
      </c>
      <c r="P343" s="50">
        <f t="shared" si="166"/>
        <v>244.17</v>
      </c>
      <c r="Q343" s="43"/>
      <c r="R343" s="29"/>
      <c r="S343" s="29"/>
      <c r="T343" s="29"/>
    </row>
    <row r="344" spans="1:20" s="51" customFormat="1" ht="21" customHeight="1" x14ac:dyDescent="0.2">
      <c r="A344" s="45">
        <v>327</v>
      </c>
      <c r="B344" s="46" t="s">
        <v>168</v>
      </c>
      <c r="C344" s="47" t="s">
        <v>103</v>
      </c>
      <c r="D344" s="48">
        <v>1</v>
      </c>
      <c r="E344" s="24">
        <v>237.5</v>
      </c>
      <c r="F344" s="28">
        <v>245</v>
      </c>
      <c r="G344" s="24">
        <v>250</v>
      </c>
      <c r="H344" s="78"/>
      <c r="I344" s="79"/>
      <c r="J344" s="39">
        <f t="shared" si="160"/>
        <v>244.16666666666666</v>
      </c>
      <c r="K344" s="49">
        <f t="shared" si="161"/>
        <v>6.2915286960589576</v>
      </c>
      <c r="L344" s="49">
        <f t="shared" si="162"/>
        <v>2.5767353021401878</v>
      </c>
      <c r="M344" s="50">
        <f t="shared" si="163"/>
        <v>244.16666666666666</v>
      </c>
      <c r="N344" s="50">
        <f t="shared" si="164"/>
        <v>244.16666666666666</v>
      </c>
      <c r="O344" s="50">
        <f t="shared" si="165"/>
        <v>244.17</v>
      </c>
      <c r="P344" s="50">
        <f t="shared" si="166"/>
        <v>244.17</v>
      </c>
      <c r="Q344" s="43"/>
      <c r="R344" s="29"/>
      <c r="S344" s="29"/>
      <c r="T344" s="29"/>
    </row>
    <row r="345" spans="1:20" s="51" customFormat="1" ht="21.75" customHeight="1" x14ac:dyDescent="0.2">
      <c r="A345" s="45">
        <v>328</v>
      </c>
      <c r="B345" s="46" t="s">
        <v>20</v>
      </c>
      <c r="C345" s="47" t="s">
        <v>103</v>
      </c>
      <c r="D345" s="48">
        <v>1</v>
      </c>
      <c r="E345" s="24">
        <v>237.5</v>
      </c>
      <c r="F345" s="28">
        <v>245</v>
      </c>
      <c r="G345" s="24">
        <v>250</v>
      </c>
      <c r="H345" s="78"/>
      <c r="I345" s="79"/>
      <c r="J345" s="39">
        <f t="shared" si="160"/>
        <v>244.16666666666666</v>
      </c>
      <c r="K345" s="49">
        <f t="shared" si="161"/>
        <v>6.2915286960589576</v>
      </c>
      <c r="L345" s="49">
        <f t="shared" si="162"/>
        <v>2.5767353021401878</v>
      </c>
      <c r="M345" s="50">
        <f t="shared" si="163"/>
        <v>244.16666666666666</v>
      </c>
      <c r="N345" s="50">
        <f t="shared" si="164"/>
        <v>244.16666666666666</v>
      </c>
      <c r="O345" s="50">
        <f t="shared" si="165"/>
        <v>244.17</v>
      </c>
      <c r="P345" s="50">
        <f t="shared" si="166"/>
        <v>244.17</v>
      </c>
      <c r="Q345" s="43"/>
      <c r="R345" s="29"/>
      <c r="S345" s="29"/>
      <c r="T345" s="29"/>
    </row>
    <row r="346" spans="1:20" s="51" customFormat="1" ht="20.25" customHeight="1" x14ac:dyDescent="0.2">
      <c r="A346" s="45">
        <v>329</v>
      </c>
      <c r="B346" s="46" t="s">
        <v>20</v>
      </c>
      <c r="C346" s="47" t="s">
        <v>103</v>
      </c>
      <c r="D346" s="48">
        <v>1</v>
      </c>
      <c r="E346" s="24">
        <v>237.5</v>
      </c>
      <c r="F346" s="28">
        <v>245</v>
      </c>
      <c r="G346" s="24">
        <v>250</v>
      </c>
      <c r="H346" s="78"/>
      <c r="I346" s="79"/>
      <c r="J346" s="39">
        <f t="shared" si="160"/>
        <v>244.16666666666666</v>
      </c>
      <c r="K346" s="49">
        <f t="shared" si="161"/>
        <v>6.2915286960589576</v>
      </c>
      <c r="L346" s="49">
        <f t="shared" si="162"/>
        <v>2.5767353021401878</v>
      </c>
      <c r="M346" s="50">
        <f t="shared" si="163"/>
        <v>244.16666666666666</v>
      </c>
      <c r="N346" s="50">
        <f t="shared" si="164"/>
        <v>244.16666666666666</v>
      </c>
      <c r="O346" s="50">
        <f t="shared" si="165"/>
        <v>244.17</v>
      </c>
      <c r="P346" s="50">
        <f t="shared" si="166"/>
        <v>244.17</v>
      </c>
      <c r="Q346" s="43"/>
      <c r="R346" s="29"/>
      <c r="S346" s="29"/>
      <c r="T346" s="29"/>
    </row>
    <row r="347" spans="1:20" s="51" customFormat="1" ht="30" customHeight="1" x14ac:dyDescent="0.2">
      <c r="A347" s="45">
        <v>330</v>
      </c>
      <c r="B347" s="46" t="s">
        <v>169</v>
      </c>
      <c r="C347" s="47" t="s">
        <v>103</v>
      </c>
      <c r="D347" s="48">
        <v>1</v>
      </c>
      <c r="E347" s="24">
        <v>237.5</v>
      </c>
      <c r="F347" s="28">
        <v>245</v>
      </c>
      <c r="G347" s="24">
        <v>250</v>
      </c>
      <c r="H347" s="78"/>
      <c r="I347" s="79"/>
      <c r="J347" s="39">
        <f t="shared" si="160"/>
        <v>244.16666666666666</v>
      </c>
      <c r="K347" s="49">
        <f t="shared" si="161"/>
        <v>6.2915286960589576</v>
      </c>
      <c r="L347" s="49">
        <f t="shared" si="162"/>
        <v>2.5767353021401878</v>
      </c>
      <c r="M347" s="50">
        <f t="shared" si="163"/>
        <v>244.16666666666666</v>
      </c>
      <c r="N347" s="50">
        <f t="shared" si="164"/>
        <v>244.16666666666666</v>
      </c>
      <c r="O347" s="50">
        <f t="shared" si="165"/>
        <v>244.17</v>
      </c>
      <c r="P347" s="50">
        <f t="shared" si="166"/>
        <v>244.17</v>
      </c>
      <c r="Q347" s="43"/>
      <c r="R347" s="29"/>
      <c r="S347" s="29"/>
      <c r="T347" s="29"/>
    </row>
    <row r="348" spans="1:20" s="51" customFormat="1" ht="15.75" customHeight="1" x14ac:dyDescent="0.2">
      <c r="A348" s="102" t="s">
        <v>170</v>
      </c>
      <c r="B348" s="102"/>
      <c r="C348" s="47"/>
      <c r="D348" s="48"/>
      <c r="E348" s="24"/>
      <c r="F348" s="28"/>
      <c r="G348" s="24"/>
      <c r="H348" s="78"/>
      <c r="I348" s="79"/>
      <c r="J348" s="39"/>
      <c r="K348" s="49"/>
      <c r="L348" s="49"/>
      <c r="M348" s="50"/>
      <c r="N348" s="50"/>
      <c r="O348" s="50"/>
      <c r="P348" s="50"/>
      <c r="Q348" s="43"/>
      <c r="R348" s="29"/>
      <c r="S348" s="29"/>
      <c r="T348" s="29"/>
    </row>
    <row r="349" spans="1:20" s="51" customFormat="1" ht="30" customHeight="1" x14ac:dyDescent="0.2">
      <c r="A349" s="45">
        <v>331</v>
      </c>
      <c r="B349" s="46" t="s">
        <v>171</v>
      </c>
      <c r="C349" s="47" t="s">
        <v>103</v>
      </c>
      <c r="D349" s="48">
        <v>1</v>
      </c>
      <c r="E349" s="24">
        <v>237.5</v>
      </c>
      <c r="F349" s="28">
        <v>245</v>
      </c>
      <c r="G349" s="24">
        <v>250</v>
      </c>
      <c r="H349" s="78"/>
      <c r="I349" s="79"/>
      <c r="J349" s="39">
        <f t="shared" si="160"/>
        <v>244.16666666666666</v>
      </c>
      <c r="K349" s="49">
        <f t="shared" si="161"/>
        <v>6.2915286960589576</v>
      </c>
      <c r="L349" s="49">
        <f t="shared" si="162"/>
        <v>2.5767353021401878</v>
      </c>
      <c r="M349" s="50">
        <f t="shared" si="163"/>
        <v>244.16666666666666</v>
      </c>
      <c r="N349" s="50">
        <f t="shared" si="164"/>
        <v>244.16666666666666</v>
      </c>
      <c r="O349" s="50">
        <f t="shared" si="165"/>
        <v>244.17</v>
      </c>
      <c r="P349" s="50">
        <f t="shared" si="166"/>
        <v>244.17</v>
      </c>
      <c r="Q349" s="43"/>
      <c r="R349" s="29"/>
      <c r="S349" s="29"/>
      <c r="T349" s="29"/>
    </row>
    <row r="350" spans="1:20" s="51" customFormat="1" ht="30" customHeight="1" x14ac:dyDescent="0.2">
      <c r="A350" s="45">
        <v>332</v>
      </c>
      <c r="B350" s="46" t="s">
        <v>171</v>
      </c>
      <c r="C350" s="47" t="s">
        <v>103</v>
      </c>
      <c r="D350" s="48">
        <v>1</v>
      </c>
      <c r="E350" s="24">
        <v>237.5</v>
      </c>
      <c r="F350" s="28">
        <v>245</v>
      </c>
      <c r="G350" s="24">
        <v>250</v>
      </c>
      <c r="H350" s="78"/>
      <c r="I350" s="79"/>
      <c r="J350" s="39">
        <f t="shared" si="160"/>
        <v>244.16666666666666</v>
      </c>
      <c r="K350" s="49">
        <f t="shared" si="161"/>
        <v>6.2915286960589576</v>
      </c>
      <c r="L350" s="49">
        <f t="shared" si="162"/>
        <v>2.5767353021401878</v>
      </c>
      <c r="M350" s="50">
        <f t="shared" si="163"/>
        <v>244.16666666666666</v>
      </c>
      <c r="N350" s="50">
        <f t="shared" si="164"/>
        <v>244.16666666666666</v>
      </c>
      <c r="O350" s="50">
        <f t="shared" si="165"/>
        <v>244.17</v>
      </c>
      <c r="P350" s="50">
        <f t="shared" si="166"/>
        <v>244.17</v>
      </c>
      <c r="Q350" s="43"/>
      <c r="R350" s="29"/>
      <c r="S350" s="29"/>
      <c r="T350" s="29"/>
    </row>
    <row r="351" spans="1:20" s="51" customFormat="1" ht="18.75" customHeight="1" x14ac:dyDescent="0.2">
      <c r="A351" s="45">
        <v>333</v>
      </c>
      <c r="B351" s="46" t="s">
        <v>142</v>
      </c>
      <c r="C351" s="47" t="s">
        <v>103</v>
      </c>
      <c r="D351" s="48">
        <v>1</v>
      </c>
      <c r="E351" s="24">
        <v>475</v>
      </c>
      <c r="F351" s="28">
        <v>490</v>
      </c>
      <c r="G351" s="24">
        <v>500</v>
      </c>
      <c r="H351" s="78"/>
      <c r="I351" s="79"/>
      <c r="J351" s="39">
        <f t="shared" si="160"/>
        <v>488.33333333333331</v>
      </c>
      <c r="K351" s="49">
        <f t="shared" si="161"/>
        <v>12.583057392117915</v>
      </c>
      <c r="L351" s="49">
        <f t="shared" si="162"/>
        <v>2.5767353021401878</v>
      </c>
      <c r="M351" s="50">
        <f t="shared" si="163"/>
        <v>488.33333333333331</v>
      </c>
      <c r="N351" s="50">
        <f t="shared" si="164"/>
        <v>488.33333333333331</v>
      </c>
      <c r="O351" s="50">
        <f t="shared" si="165"/>
        <v>488.33</v>
      </c>
      <c r="P351" s="50">
        <f t="shared" si="166"/>
        <v>488.33</v>
      </c>
      <c r="Q351" s="43"/>
      <c r="R351" s="29"/>
      <c r="S351" s="29"/>
      <c r="T351" s="29"/>
    </row>
    <row r="352" spans="1:20" s="51" customFormat="1" ht="19.5" customHeight="1" x14ac:dyDescent="0.2">
      <c r="A352" s="45">
        <v>334</v>
      </c>
      <c r="B352" s="46" t="s">
        <v>142</v>
      </c>
      <c r="C352" s="47" t="s">
        <v>103</v>
      </c>
      <c r="D352" s="48">
        <v>1</v>
      </c>
      <c r="E352" s="24">
        <v>475</v>
      </c>
      <c r="F352" s="28">
        <v>490</v>
      </c>
      <c r="G352" s="24">
        <v>500</v>
      </c>
      <c r="H352" s="78"/>
      <c r="I352" s="79"/>
      <c r="J352" s="39">
        <f t="shared" si="160"/>
        <v>488.33333333333331</v>
      </c>
      <c r="K352" s="49">
        <f t="shared" si="161"/>
        <v>12.583057392117915</v>
      </c>
      <c r="L352" s="49">
        <f t="shared" si="162"/>
        <v>2.5767353021401878</v>
      </c>
      <c r="M352" s="50">
        <f t="shared" si="163"/>
        <v>488.33333333333331</v>
      </c>
      <c r="N352" s="50">
        <f t="shared" si="164"/>
        <v>488.33333333333331</v>
      </c>
      <c r="O352" s="50">
        <f t="shared" si="165"/>
        <v>488.33</v>
      </c>
      <c r="P352" s="50">
        <f t="shared" si="166"/>
        <v>488.33</v>
      </c>
      <c r="Q352" s="43"/>
      <c r="R352" s="29"/>
      <c r="S352" s="29"/>
      <c r="T352" s="29"/>
    </row>
    <row r="353" spans="1:20" s="51" customFormat="1" ht="21.75" customHeight="1" x14ac:dyDescent="0.2">
      <c r="A353" s="45">
        <v>335</v>
      </c>
      <c r="B353" s="46" t="s">
        <v>172</v>
      </c>
      <c r="C353" s="47" t="s">
        <v>103</v>
      </c>
      <c r="D353" s="48">
        <v>1</v>
      </c>
      <c r="E353" s="24">
        <v>475</v>
      </c>
      <c r="F353" s="28">
        <v>490</v>
      </c>
      <c r="G353" s="24">
        <v>500</v>
      </c>
      <c r="H353" s="78"/>
      <c r="I353" s="79"/>
      <c r="J353" s="39">
        <f t="shared" si="160"/>
        <v>488.33333333333331</v>
      </c>
      <c r="K353" s="49">
        <f t="shared" si="161"/>
        <v>12.583057392117915</v>
      </c>
      <c r="L353" s="49">
        <f t="shared" si="162"/>
        <v>2.5767353021401878</v>
      </c>
      <c r="M353" s="50">
        <f t="shared" si="163"/>
        <v>488.33333333333331</v>
      </c>
      <c r="N353" s="50">
        <f t="shared" si="164"/>
        <v>488.33333333333331</v>
      </c>
      <c r="O353" s="50">
        <f t="shared" si="165"/>
        <v>488.33</v>
      </c>
      <c r="P353" s="50">
        <f t="shared" si="166"/>
        <v>488.33</v>
      </c>
      <c r="Q353" s="43"/>
      <c r="R353" s="29"/>
      <c r="S353" s="29"/>
      <c r="T353" s="29"/>
    </row>
    <row r="354" spans="1:20" s="51" customFormat="1" ht="18.75" customHeight="1" x14ac:dyDescent="0.2">
      <c r="A354" s="45">
        <v>336</v>
      </c>
      <c r="B354" s="46" t="s">
        <v>172</v>
      </c>
      <c r="C354" s="47" t="s">
        <v>103</v>
      </c>
      <c r="D354" s="48">
        <v>1</v>
      </c>
      <c r="E354" s="24">
        <v>475</v>
      </c>
      <c r="F354" s="28">
        <v>490</v>
      </c>
      <c r="G354" s="24">
        <v>500</v>
      </c>
      <c r="H354" s="78"/>
      <c r="I354" s="79"/>
      <c r="J354" s="39">
        <f t="shared" si="160"/>
        <v>488.33333333333331</v>
      </c>
      <c r="K354" s="49">
        <f t="shared" si="161"/>
        <v>12.583057392117915</v>
      </c>
      <c r="L354" s="49">
        <f t="shared" si="162"/>
        <v>2.5767353021401878</v>
      </c>
      <c r="M354" s="50">
        <f t="shared" si="163"/>
        <v>488.33333333333331</v>
      </c>
      <c r="N354" s="50">
        <f t="shared" si="164"/>
        <v>488.33333333333331</v>
      </c>
      <c r="O354" s="50">
        <f t="shared" si="165"/>
        <v>488.33</v>
      </c>
      <c r="P354" s="50">
        <f t="shared" si="166"/>
        <v>488.33</v>
      </c>
      <c r="Q354" s="43"/>
      <c r="R354" s="29"/>
      <c r="S354" s="29"/>
      <c r="T354" s="29"/>
    </row>
    <row r="355" spans="1:20" s="51" customFormat="1" ht="30" customHeight="1" x14ac:dyDescent="0.2">
      <c r="A355" s="45">
        <v>337</v>
      </c>
      <c r="B355" s="46" t="s">
        <v>173</v>
      </c>
      <c r="C355" s="47" t="s">
        <v>103</v>
      </c>
      <c r="D355" s="48">
        <v>1</v>
      </c>
      <c r="E355" s="24">
        <v>475</v>
      </c>
      <c r="F355" s="28">
        <v>490</v>
      </c>
      <c r="G355" s="24">
        <v>500</v>
      </c>
      <c r="H355" s="78"/>
      <c r="I355" s="79"/>
      <c r="J355" s="39">
        <f t="shared" si="160"/>
        <v>488.33333333333331</v>
      </c>
      <c r="K355" s="49">
        <f t="shared" si="161"/>
        <v>12.583057392117915</v>
      </c>
      <c r="L355" s="49">
        <f t="shared" si="162"/>
        <v>2.5767353021401878</v>
      </c>
      <c r="M355" s="50">
        <f t="shared" si="163"/>
        <v>488.33333333333331</v>
      </c>
      <c r="N355" s="50">
        <f t="shared" si="164"/>
        <v>488.33333333333331</v>
      </c>
      <c r="O355" s="50">
        <f t="shared" si="165"/>
        <v>488.33</v>
      </c>
      <c r="P355" s="50">
        <f t="shared" si="166"/>
        <v>488.33</v>
      </c>
      <c r="Q355" s="43"/>
      <c r="R355" s="29"/>
      <c r="S355" s="29"/>
      <c r="T355" s="29"/>
    </row>
    <row r="356" spans="1:20" s="51" customFormat="1" ht="30" customHeight="1" x14ac:dyDescent="0.2">
      <c r="A356" s="45">
        <v>338</v>
      </c>
      <c r="B356" s="46" t="s">
        <v>173</v>
      </c>
      <c r="C356" s="47" t="s">
        <v>103</v>
      </c>
      <c r="D356" s="48">
        <v>1</v>
      </c>
      <c r="E356" s="24">
        <v>475</v>
      </c>
      <c r="F356" s="28">
        <v>490</v>
      </c>
      <c r="G356" s="24">
        <v>500</v>
      </c>
      <c r="H356" s="78"/>
      <c r="I356" s="79"/>
      <c r="J356" s="39">
        <f t="shared" si="160"/>
        <v>488.33333333333331</v>
      </c>
      <c r="K356" s="49">
        <f t="shared" si="161"/>
        <v>12.583057392117915</v>
      </c>
      <c r="L356" s="49">
        <f t="shared" si="162"/>
        <v>2.5767353021401878</v>
      </c>
      <c r="M356" s="50">
        <f t="shared" si="163"/>
        <v>488.33333333333331</v>
      </c>
      <c r="N356" s="50">
        <f t="shared" si="164"/>
        <v>488.33333333333331</v>
      </c>
      <c r="O356" s="50">
        <f t="shared" si="165"/>
        <v>488.33</v>
      </c>
      <c r="P356" s="50">
        <f t="shared" si="166"/>
        <v>488.33</v>
      </c>
      <c r="Q356" s="43"/>
      <c r="R356" s="29"/>
      <c r="S356" s="29"/>
      <c r="T356" s="29"/>
    </row>
    <row r="357" spans="1:20" s="51" customFormat="1" ht="30" customHeight="1" x14ac:dyDescent="0.2">
      <c r="A357" s="45">
        <v>339</v>
      </c>
      <c r="B357" s="46" t="s">
        <v>173</v>
      </c>
      <c r="C357" s="47" t="s">
        <v>103</v>
      </c>
      <c r="D357" s="48">
        <v>1</v>
      </c>
      <c r="E357" s="24">
        <v>475</v>
      </c>
      <c r="F357" s="28">
        <v>490</v>
      </c>
      <c r="G357" s="24">
        <v>500</v>
      </c>
      <c r="H357" s="78"/>
      <c r="I357" s="79"/>
      <c r="J357" s="39">
        <f t="shared" si="160"/>
        <v>488.33333333333331</v>
      </c>
      <c r="K357" s="49">
        <f t="shared" si="161"/>
        <v>12.583057392117915</v>
      </c>
      <c r="L357" s="49">
        <f t="shared" si="162"/>
        <v>2.5767353021401878</v>
      </c>
      <c r="M357" s="50">
        <f t="shared" si="163"/>
        <v>488.33333333333331</v>
      </c>
      <c r="N357" s="50">
        <f t="shared" si="164"/>
        <v>488.33333333333331</v>
      </c>
      <c r="O357" s="50">
        <f t="shared" si="165"/>
        <v>488.33</v>
      </c>
      <c r="P357" s="50">
        <f t="shared" si="166"/>
        <v>488.33</v>
      </c>
      <c r="Q357" s="43"/>
      <c r="R357" s="29"/>
      <c r="S357" s="29"/>
      <c r="T357" s="29"/>
    </row>
    <row r="358" spans="1:20" s="51" customFormat="1" ht="30" customHeight="1" x14ac:dyDescent="0.2">
      <c r="A358" s="45">
        <v>340</v>
      </c>
      <c r="B358" s="46" t="s">
        <v>174</v>
      </c>
      <c r="C358" s="47" t="s">
        <v>103</v>
      </c>
      <c r="D358" s="48">
        <v>1</v>
      </c>
      <c r="E358" s="24">
        <v>475</v>
      </c>
      <c r="F358" s="28">
        <v>490</v>
      </c>
      <c r="G358" s="24">
        <v>500</v>
      </c>
      <c r="H358" s="78"/>
      <c r="I358" s="79"/>
      <c r="J358" s="39">
        <f t="shared" si="160"/>
        <v>488.33333333333331</v>
      </c>
      <c r="K358" s="49">
        <f t="shared" si="161"/>
        <v>12.583057392117915</v>
      </c>
      <c r="L358" s="49">
        <f t="shared" si="162"/>
        <v>2.5767353021401878</v>
      </c>
      <c r="M358" s="50">
        <f t="shared" si="163"/>
        <v>488.33333333333331</v>
      </c>
      <c r="N358" s="50">
        <f t="shared" si="164"/>
        <v>488.33333333333331</v>
      </c>
      <c r="O358" s="50">
        <f t="shared" si="165"/>
        <v>488.33</v>
      </c>
      <c r="P358" s="50">
        <f t="shared" si="166"/>
        <v>488.33</v>
      </c>
      <c r="Q358" s="43"/>
      <c r="R358" s="29"/>
      <c r="S358" s="29"/>
      <c r="T358" s="29"/>
    </row>
    <row r="359" spans="1:20" s="51" customFormat="1" ht="18.75" customHeight="1" x14ac:dyDescent="0.2">
      <c r="A359" s="45">
        <v>341</v>
      </c>
      <c r="B359" s="46" t="s">
        <v>139</v>
      </c>
      <c r="C359" s="47" t="s">
        <v>103</v>
      </c>
      <c r="D359" s="48">
        <v>1</v>
      </c>
      <c r="E359" s="24">
        <v>475</v>
      </c>
      <c r="F359" s="28">
        <v>490</v>
      </c>
      <c r="G359" s="24">
        <v>500</v>
      </c>
      <c r="H359" s="78"/>
      <c r="I359" s="79"/>
      <c r="J359" s="39">
        <f t="shared" si="160"/>
        <v>488.33333333333331</v>
      </c>
      <c r="K359" s="49">
        <f t="shared" si="161"/>
        <v>12.583057392117915</v>
      </c>
      <c r="L359" s="49">
        <f t="shared" si="162"/>
        <v>2.5767353021401878</v>
      </c>
      <c r="M359" s="50">
        <f t="shared" si="163"/>
        <v>488.33333333333331</v>
      </c>
      <c r="N359" s="50">
        <f t="shared" si="164"/>
        <v>488.33333333333331</v>
      </c>
      <c r="O359" s="50">
        <f t="shared" si="165"/>
        <v>488.33</v>
      </c>
      <c r="P359" s="50">
        <f t="shared" si="166"/>
        <v>488.33</v>
      </c>
      <c r="Q359" s="43"/>
      <c r="R359" s="29"/>
      <c r="S359" s="29"/>
      <c r="T359" s="29"/>
    </row>
    <row r="360" spans="1:20" s="51" customFormat="1" ht="20.25" customHeight="1" x14ac:dyDescent="0.2">
      <c r="A360" s="45">
        <v>342</v>
      </c>
      <c r="B360" s="46" t="s">
        <v>139</v>
      </c>
      <c r="C360" s="47" t="s">
        <v>103</v>
      </c>
      <c r="D360" s="48">
        <v>1</v>
      </c>
      <c r="E360" s="24">
        <v>475</v>
      </c>
      <c r="F360" s="28">
        <v>490</v>
      </c>
      <c r="G360" s="24">
        <v>500</v>
      </c>
      <c r="H360" s="78"/>
      <c r="I360" s="79"/>
      <c r="J360" s="39">
        <f t="shared" si="160"/>
        <v>488.33333333333331</v>
      </c>
      <c r="K360" s="49">
        <f t="shared" si="161"/>
        <v>12.583057392117915</v>
      </c>
      <c r="L360" s="49">
        <f t="shared" si="162"/>
        <v>2.5767353021401878</v>
      </c>
      <c r="M360" s="50">
        <f t="shared" si="163"/>
        <v>488.33333333333331</v>
      </c>
      <c r="N360" s="50">
        <f t="shared" si="164"/>
        <v>488.33333333333331</v>
      </c>
      <c r="O360" s="50">
        <f t="shared" si="165"/>
        <v>488.33</v>
      </c>
      <c r="P360" s="50">
        <f t="shared" si="166"/>
        <v>488.33</v>
      </c>
      <c r="Q360" s="43"/>
      <c r="R360" s="29"/>
      <c r="S360" s="29"/>
      <c r="T360" s="29"/>
    </row>
    <row r="361" spans="1:20" s="51" customFormat="1" ht="27" customHeight="1" x14ac:dyDescent="0.2">
      <c r="A361" s="45">
        <v>343</v>
      </c>
      <c r="B361" s="46" t="s">
        <v>175</v>
      </c>
      <c r="C361" s="47" t="s">
        <v>103</v>
      </c>
      <c r="D361" s="48">
        <v>1</v>
      </c>
      <c r="E361" s="24">
        <v>237.5</v>
      </c>
      <c r="F361" s="28">
        <v>245</v>
      </c>
      <c r="G361" s="24">
        <v>250</v>
      </c>
      <c r="H361" s="78"/>
      <c r="I361" s="79"/>
      <c r="J361" s="39">
        <f t="shared" si="160"/>
        <v>244.16666666666666</v>
      </c>
      <c r="K361" s="49">
        <f t="shared" si="161"/>
        <v>6.2915286960589576</v>
      </c>
      <c r="L361" s="49">
        <f t="shared" si="162"/>
        <v>2.5767353021401878</v>
      </c>
      <c r="M361" s="50">
        <f t="shared" si="163"/>
        <v>244.16666666666666</v>
      </c>
      <c r="N361" s="50">
        <f t="shared" si="164"/>
        <v>244.16666666666666</v>
      </c>
      <c r="O361" s="50">
        <f t="shared" si="165"/>
        <v>244.17</v>
      </c>
      <c r="P361" s="50">
        <f t="shared" si="166"/>
        <v>244.17</v>
      </c>
      <c r="Q361" s="43"/>
      <c r="R361" s="29"/>
      <c r="S361" s="29"/>
      <c r="T361" s="29"/>
    </row>
    <row r="362" spans="1:20" s="51" customFormat="1" ht="22.5" customHeight="1" x14ac:dyDescent="0.2">
      <c r="A362" s="45">
        <v>344</v>
      </c>
      <c r="B362" s="46" t="s">
        <v>175</v>
      </c>
      <c r="C362" s="47" t="s">
        <v>103</v>
      </c>
      <c r="D362" s="48">
        <v>1</v>
      </c>
      <c r="E362" s="24">
        <v>237.5</v>
      </c>
      <c r="F362" s="28">
        <v>245</v>
      </c>
      <c r="G362" s="24">
        <v>250</v>
      </c>
      <c r="H362" s="78"/>
      <c r="I362" s="79"/>
      <c r="J362" s="39">
        <f t="shared" si="160"/>
        <v>244.16666666666666</v>
      </c>
      <c r="K362" s="49">
        <f t="shared" si="161"/>
        <v>6.2915286960589576</v>
      </c>
      <c r="L362" s="49">
        <f t="shared" si="162"/>
        <v>2.5767353021401878</v>
      </c>
      <c r="M362" s="50">
        <f t="shared" si="163"/>
        <v>244.16666666666666</v>
      </c>
      <c r="N362" s="50">
        <f t="shared" si="164"/>
        <v>244.16666666666666</v>
      </c>
      <c r="O362" s="50">
        <f t="shared" si="165"/>
        <v>244.17</v>
      </c>
      <c r="P362" s="50">
        <f t="shared" si="166"/>
        <v>244.17</v>
      </c>
      <c r="Q362" s="43"/>
      <c r="R362" s="29"/>
      <c r="S362" s="29"/>
      <c r="T362" s="29"/>
    </row>
    <row r="363" spans="1:20" s="51" customFormat="1" ht="30" customHeight="1" x14ac:dyDescent="0.2">
      <c r="A363" s="45">
        <v>345</v>
      </c>
      <c r="B363" s="46" t="s">
        <v>176</v>
      </c>
      <c r="C363" s="47" t="s">
        <v>103</v>
      </c>
      <c r="D363" s="48">
        <v>1</v>
      </c>
      <c r="E363" s="24">
        <v>237.5</v>
      </c>
      <c r="F363" s="28">
        <v>245</v>
      </c>
      <c r="G363" s="24">
        <v>250</v>
      </c>
      <c r="H363" s="78"/>
      <c r="I363" s="79"/>
      <c r="J363" s="39">
        <f t="shared" si="160"/>
        <v>244.16666666666666</v>
      </c>
      <c r="K363" s="49">
        <f t="shared" si="161"/>
        <v>6.2915286960589576</v>
      </c>
      <c r="L363" s="49">
        <f t="shared" si="162"/>
        <v>2.5767353021401878</v>
      </c>
      <c r="M363" s="50">
        <f t="shared" si="163"/>
        <v>244.16666666666666</v>
      </c>
      <c r="N363" s="50">
        <f t="shared" si="164"/>
        <v>244.16666666666666</v>
      </c>
      <c r="O363" s="50">
        <f t="shared" si="165"/>
        <v>244.17</v>
      </c>
      <c r="P363" s="50">
        <f t="shared" si="166"/>
        <v>244.17</v>
      </c>
      <c r="Q363" s="43"/>
      <c r="R363" s="29"/>
      <c r="S363" s="29"/>
      <c r="T363" s="29"/>
    </row>
    <row r="364" spans="1:20" s="51" customFormat="1" ht="30" customHeight="1" x14ac:dyDescent="0.2">
      <c r="A364" s="45">
        <v>346</v>
      </c>
      <c r="B364" s="46" t="s">
        <v>176</v>
      </c>
      <c r="C364" s="47" t="s">
        <v>103</v>
      </c>
      <c r="D364" s="48">
        <v>1</v>
      </c>
      <c r="E364" s="24">
        <v>237.5</v>
      </c>
      <c r="F364" s="28">
        <v>245</v>
      </c>
      <c r="G364" s="24">
        <v>250</v>
      </c>
      <c r="H364" s="78"/>
      <c r="I364" s="79"/>
      <c r="J364" s="39">
        <f t="shared" si="160"/>
        <v>244.16666666666666</v>
      </c>
      <c r="K364" s="49">
        <f t="shared" si="161"/>
        <v>6.2915286960589576</v>
      </c>
      <c r="L364" s="49">
        <f t="shared" si="162"/>
        <v>2.5767353021401878</v>
      </c>
      <c r="M364" s="50">
        <f t="shared" si="163"/>
        <v>244.16666666666666</v>
      </c>
      <c r="N364" s="50">
        <f t="shared" si="164"/>
        <v>244.16666666666666</v>
      </c>
      <c r="O364" s="50">
        <f t="shared" si="165"/>
        <v>244.17</v>
      </c>
      <c r="P364" s="50">
        <f t="shared" si="166"/>
        <v>244.17</v>
      </c>
      <c r="Q364" s="43"/>
      <c r="R364" s="29"/>
      <c r="S364" s="29"/>
      <c r="T364" s="29"/>
    </row>
    <row r="365" spans="1:20" s="51" customFormat="1" ht="30" customHeight="1" x14ac:dyDescent="0.2">
      <c r="A365" s="45">
        <v>347</v>
      </c>
      <c r="B365" s="46" t="s">
        <v>128</v>
      </c>
      <c r="C365" s="47" t="s">
        <v>103</v>
      </c>
      <c r="D365" s="48">
        <v>1</v>
      </c>
      <c r="E365" s="24">
        <v>237.5</v>
      </c>
      <c r="F365" s="28">
        <v>245</v>
      </c>
      <c r="G365" s="24">
        <v>250</v>
      </c>
      <c r="H365" s="78"/>
      <c r="I365" s="79"/>
      <c r="J365" s="39">
        <f t="shared" si="160"/>
        <v>244.16666666666666</v>
      </c>
      <c r="K365" s="49">
        <f t="shared" si="161"/>
        <v>6.2915286960589576</v>
      </c>
      <c r="L365" s="49">
        <f t="shared" si="162"/>
        <v>2.5767353021401878</v>
      </c>
      <c r="M365" s="50">
        <f t="shared" si="163"/>
        <v>244.16666666666666</v>
      </c>
      <c r="N365" s="50">
        <f t="shared" si="164"/>
        <v>244.16666666666666</v>
      </c>
      <c r="O365" s="50">
        <f t="shared" si="165"/>
        <v>244.17</v>
      </c>
      <c r="P365" s="50">
        <f t="shared" si="166"/>
        <v>244.17</v>
      </c>
      <c r="Q365" s="43"/>
      <c r="R365" s="29"/>
      <c r="S365" s="29"/>
      <c r="T365" s="29"/>
    </row>
    <row r="366" spans="1:20" s="51" customFormat="1" ht="30" customHeight="1" x14ac:dyDescent="0.2">
      <c r="A366" s="45">
        <v>348</v>
      </c>
      <c r="B366" s="46" t="s">
        <v>128</v>
      </c>
      <c r="C366" s="47" t="s">
        <v>103</v>
      </c>
      <c r="D366" s="48">
        <v>1</v>
      </c>
      <c r="E366" s="24">
        <v>237.5</v>
      </c>
      <c r="F366" s="28">
        <v>245</v>
      </c>
      <c r="G366" s="24">
        <v>250</v>
      </c>
      <c r="H366" s="78"/>
      <c r="I366" s="79"/>
      <c r="J366" s="39">
        <f t="shared" si="160"/>
        <v>244.16666666666666</v>
      </c>
      <c r="K366" s="49">
        <f t="shared" si="161"/>
        <v>6.2915286960589576</v>
      </c>
      <c r="L366" s="49">
        <f t="shared" si="162"/>
        <v>2.5767353021401878</v>
      </c>
      <c r="M366" s="50">
        <f t="shared" si="163"/>
        <v>244.16666666666666</v>
      </c>
      <c r="N366" s="50">
        <f t="shared" si="164"/>
        <v>244.16666666666666</v>
      </c>
      <c r="O366" s="50">
        <f t="shared" si="165"/>
        <v>244.17</v>
      </c>
      <c r="P366" s="50">
        <f t="shared" si="166"/>
        <v>244.17</v>
      </c>
      <c r="Q366" s="43"/>
      <c r="R366" s="29"/>
      <c r="S366" s="29"/>
      <c r="T366" s="29"/>
    </row>
    <row r="367" spans="1:20" s="51" customFormat="1" ht="30" customHeight="1" x14ac:dyDescent="0.2">
      <c r="A367" s="45">
        <v>349</v>
      </c>
      <c r="B367" s="46" t="s">
        <v>177</v>
      </c>
      <c r="C367" s="47" t="s">
        <v>103</v>
      </c>
      <c r="D367" s="48">
        <v>1</v>
      </c>
      <c r="E367" s="24">
        <v>237.5</v>
      </c>
      <c r="F367" s="28">
        <v>245</v>
      </c>
      <c r="G367" s="24">
        <v>250</v>
      </c>
      <c r="H367" s="78"/>
      <c r="I367" s="79"/>
      <c r="J367" s="39">
        <f t="shared" si="160"/>
        <v>244.16666666666666</v>
      </c>
      <c r="K367" s="49">
        <f t="shared" si="161"/>
        <v>6.2915286960589576</v>
      </c>
      <c r="L367" s="49">
        <f t="shared" si="162"/>
        <v>2.5767353021401878</v>
      </c>
      <c r="M367" s="50">
        <f t="shared" si="163"/>
        <v>244.16666666666666</v>
      </c>
      <c r="N367" s="50">
        <f t="shared" si="164"/>
        <v>244.16666666666666</v>
      </c>
      <c r="O367" s="50">
        <f t="shared" si="165"/>
        <v>244.17</v>
      </c>
      <c r="P367" s="50">
        <f t="shared" si="166"/>
        <v>244.17</v>
      </c>
      <c r="Q367" s="43"/>
      <c r="R367" s="29"/>
      <c r="S367" s="29"/>
      <c r="T367" s="29"/>
    </row>
    <row r="368" spans="1:20" s="51" customFormat="1" ht="30" customHeight="1" x14ac:dyDescent="0.2">
      <c r="A368" s="45">
        <v>350</v>
      </c>
      <c r="B368" s="46" t="s">
        <v>177</v>
      </c>
      <c r="C368" s="47" t="s">
        <v>103</v>
      </c>
      <c r="D368" s="48">
        <v>1</v>
      </c>
      <c r="E368" s="24">
        <v>237.5</v>
      </c>
      <c r="F368" s="28">
        <v>245</v>
      </c>
      <c r="G368" s="24">
        <v>250</v>
      </c>
      <c r="H368" s="78"/>
      <c r="I368" s="79"/>
      <c r="J368" s="39">
        <f t="shared" si="160"/>
        <v>244.16666666666666</v>
      </c>
      <c r="K368" s="49">
        <f t="shared" si="161"/>
        <v>6.2915286960589576</v>
      </c>
      <c r="L368" s="49">
        <f t="shared" si="162"/>
        <v>2.5767353021401878</v>
      </c>
      <c r="M368" s="50">
        <f t="shared" si="163"/>
        <v>244.16666666666666</v>
      </c>
      <c r="N368" s="50">
        <f t="shared" si="164"/>
        <v>244.16666666666666</v>
      </c>
      <c r="O368" s="50">
        <f t="shared" si="165"/>
        <v>244.17</v>
      </c>
      <c r="P368" s="50">
        <f t="shared" si="166"/>
        <v>244.17</v>
      </c>
      <c r="Q368" s="43"/>
      <c r="R368" s="29"/>
      <c r="S368" s="29"/>
      <c r="T368" s="29"/>
    </row>
    <row r="369" spans="1:20" s="51" customFormat="1" ht="30" customHeight="1" x14ac:dyDescent="0.2">
      <c r="A369" s="45">
        <v>351</v>
      </c>
      <c r="B369" s="46" t="s">
        <v>178</v>
      </c>
      <c r="C369" s="47" t="s">
        <v>103</v>
      </c>
      <c r="D369" s="48">
        <v>1</v>
      </c>
      <c r="E369" s="24">
        <v>237.5</v>
      </c>
      <c r="F369" s="28">
        <v>245</v>
      </c>
      <c r="G369" s="24">
        <v>250</v>
      </c>
      <c r="H369" s="78"/>
      <c r="I369" s="79"/>
      <c r="J369" s="39">
        <f t="shared" si="160"/>
        <v>244.16666666666666</v>
      </c>
      <c r="K369" s="49">
        <f t="shared" si="161"/>
        <v>6.2915286960589576</v>
      </c>
      <c r="L369" s="49">
        <f t="shared" si="162"/>
        <v>2.5767353021401878</v>
      </c>
      <c r="M369" s="50">
        <f t="shared" si="163"/>
        <v>244.16666666666666</v>
      </c>
      <c r="N369" s="50">
        <f t="shared" si="164"/>
        <v>244.16666666666666</v>
      </c>
      <c r="O369" s="50">
        <f t="shared" si="165"/>
        <v>244.17</v>
      </c>
      <c r="P369" s="50">
        <f t="shared" si="166"/>
        <v>244.17</v>
      </c>
      <c r="Q369" s="43"/>
      <c r="R369" s="29"/>
      <c r="S369" s="29"/>
      <c r="T369" s="29"/>
    </row>
    <row r="370" spans="1:20" s="51" customFormat="1" ht="30" customHeight="1" x14ac:dyDescent="0.2">
      <c r="A370" s="45">
        <v>352</v>
      </c>
      <c r="B370" s="46" t="s">
        <v>178</v>
      </c>
      <c r="C370" s="47" t="s">
        <v>103</v>
      </c>
      <c r="D370" s="48">
        <v>1</v>
      </c>
      <c r="E370" s="24">
        <v>237.5</v>
      </c>
      <c r="F370" s="28">
        <v>245</v>
      </c>
      <c r="G370" s="24">
        <v>250</v>
      </c>
      <c r="H370" s="78"/>
      <c r="I370" s="79"/>
      <c r="J370" s="39">
        <f t="shared" si="160"/>
        <v>244.16666666666666</v>
      </c>
      <c r="K370" s="49">
        <f t="shared" si="161"/>
        <v>6.2915286960589576</v>
      </c>
      <c r="L370" s="49">
        <f t="shared" si="162"/>
        <v>2.5767353021401878</v>
      </c>
      <c r="M370" s="50">
        <f t="shared" si="163"/>
        <v>244.16666666666666</v>
      </c>
      <c r="N370" s="50">
        <f t="shared" si="164"/>
        <v>244.16666666666666</v>
      </c>
      <c r="O370" s="50">
        <f t="shared" si="165"/>
        <v>244.17</v>
      </c>
      <c r="P370" s="50">
        <f t="shared" si="166"/>
        <v>244.17</v>
      </c>
      <c r="Q370" s="43"/>
      <c r="R370" s="29"/>
      <c r="S370" s="29"/>
      <c r="T370" s="29"/>
    </row>
    <row r="371" spans="1:20" s="51" customFormat="1" ht="17.25" customHeight="1" x14ac:dyDescent="0.2">
      <c r="A371" s="45">
        <v>353</v>
      </c>
      <c r="B371" s="46" t="s">
        <v>179</v>
      </c>
      <c r="C371" s="47" t="s">
        <v>103</v>
      </c>
      <c r="D371" s="48">
        <v>1</v>
      </c>
      <c r="E371" s="24">
        <v>237.5</v>
      </c>
      <c r="F371" s="28">
        <v>245</v>
      </c>
      <c r="G371" s="24">
        <v>250</v>
      </c>
      <c r="H371" s="78"/>
      <c r="I371" s="79"/>
      <c r="J371" s="39">
        <f t="shared" si="160"/>
        <v>244.16666666666666</v>
      </c>
      <c r="K371" s="49">
        <f t="shared" si="161"/>
        <v>6.2915286960589576</v>
      </c>
      <c r="L371" s="49">
        <f t="shared" si="162"/>
        <v>2.5767353021401878</v>
      </c>
      <c r="M371" s="50">
        <f t="shared" si="163"/>
        <v>244.16666666666666</v>
      </c>
      <c r="N371" s="50">
        <f t="shared" si="164"/>
        <v>244.16666666666666</v>
      </c>
      <c r="O371" s="50">
        <f t="shared" si="165"/>
        <v>244.17</v>
      </c>
      <c r="P371" s="50">
        <f t="shared" si="166"/>
        <v>244.17</v>
      </c>
      <c r="Q371" s="43"/>
      <c r="R371" s="29"/>
      <c r="S371" s="29"/>
      <c r="T371" s="29"/>
    </row>
    <row r="372" spans="1:20" s="51" customFormat="1" ht="23.25" customHeight="1" x14ac:dyDescent="0.2">
      <c r="A372" s="45">
        <v>354</v>
      </c>
      <c r="B372" s="46" t="s">
        <v>179</v>
      </c>
      <c r="C372" s="47" t="s">
        <v>103</v>
      </c>
      <c r="D372" s="48">
        <v>1</v>
      </c>
      <c r="E372" s="24">
        <v>237.5</v>
      </c>
      <c r="F372" s="28">
        <v>245</v>
      </c>
      <c r="G372" s="24">
        <v>250</v>
      </c>
      <c r="H372" s="78"/>
      <c r="I372" s="79"/>
      <c r="J372" s="39">
        <f t="shared" si="160"/>
        <v>244.16666666666666</v>
      </c>
      <c r="K372" s="49">
        <f t="shared" si="161"/>
        <v>6.2915286960589576</v>
      </c>
      <c r="L372" s="49">
        <f t="shared" si="162"/>
        <v>2.5767353021401878</v>
      </c>
      <c r="M372" s="50">
        <f t="shared" si="163"/>
        <v>244.16666666666666</v>
      </c>
      <c r="N372" s="50">
        <f t="shared" si="164"/>
        <v>244.16666666666666</v>
      </c>
      <c r="O372" s="50">
        <f t="shared" si="165"/>
        <v>244.17</v>
      </c>
      <c r="P372" s="50">
        <f t="shared" si="166"/>
        <v>244.17</v>
      </c>
      <c r="Q372" s="43"/>
      <c r="R372" s="29"/>
      <c r="S372" s="29"/>
      <c r="T372" s="29"/>
    </row>
    <row r="373" spans="1:20" s="51" customFormat="1" ht="33.75" customHeight="1" x14ac:dyDescent="0.2">
      <c r="A373" s="45">
        <v>355</v>
      </c>
      <c r="B373" s="46" t="s">
        <v>180</v>
      </c>
      <c r="C373" s="47" t="s">
        <v>103</v>
      </c>
      <c r="D373" s="48">
        <v>1</v>
      </c>
      <c r="E373" s="24">
        <v>237.5</v>
      </c>
      <c r="F373" s="28">
        <v>245</v>
      </c>
      <c r="G373" s="24">
        <v>250</v>
      </c>
      <c r="H373" s="78"/>
      <c r="I373" s="79"/>
      <c r="J373" s="39">
        <f t="shared" si="160"/>
        <v>244.16666666666666</v>
      </c>
      <c r="K373" s="49">
        <f t="shared" si="161"/>
        <v>6.2915286960589576</v>
      </c>
      <c r="L373" s="49">
        <f t="shared" si="162"/>
        <v>2.5767353021401878</v>
      </c>
      <c r="M373" s="50">
        <f t="shared" si="163"/>
        <v>244.16666666666666</v>
      </c>
      <c r="N373" s="50">
        <f t="shared" si="164"/>
        <v>244.16666666666666</v>
      </c>
      <c r="O373" s="50">
        <f t="shared" si="165"/>
        <v>244.17</v>
      </c>
      <c r="P373" s="50">
        <f t="shared" si="166"/>
        <v>244.17</v>
      </c>
      <c r="Q373" s="43"/>
      <c r="R373" s="29"/>
      <c r="S373" s="29"/>
      <c r="T373" s="29"/>
    </row>
    <row r="374" spans="1:20" s="51" customFormat="1" ht="24" customHeight="1" x14ac:dyDescent="0.2">
      <c r="A374" s="45">
        <v>356</v>
      </c>
      <c r="B374" s="46" t="s">
        <v>181</v>
      </c>
      <c r="C374" s="47" t="s">
        <v>103</v>
      </c>
      <c r="D374" s="48">
        <v>1</v>
      </c>
      <c r="E374" s="24">
        <v>475</v>
      </c>
      <c r="F374" s="28">
        <v>490</v>
      </c>
      <c r="G374" s="24">
        <v>500</v>
      </c>
      <c r="H374" s="78"/>
      <c r="I374" s="79"/>
      <c r="J374" s="39">
        <f t="shared" si="160"/>
        <v>488.33333333333331</v>
      </c>
      <c r="K374" s="49">
        <f t="shared" si="161"/>
        <v>12.583057392117915</v>
      </c>
      <c r="L374" s="49">
        <f t="shared" si="162"/>
        <v>2.5767353021401878</v>
      </c>
      <c r="M374" s="50">
        <f t="shared" si="163"/>
        <v>488.33333333333331</v>
      </c>
      <c r="N374" s="50">
        <f t="shared" si="164"/>
        <v>488.33333333333331</v>
      </c>
      <c r="O374" s="50">
        <f t="shared" si="165"/>
        <v>488.33</v>
      </c>
      <c r="P374" s="50">
        <f t="shared" si="166"/>
        <v>488.33</v>
      </c>
      <c r="Q374" s="43"/>
      <c r="R374" s="29"/>
      <c r="S374" s="29"/>
      <c r="T374" s="29"/>
    </row>
    <row r="375" spans="1:20" s="51" customFormat="1" ht="29.25" customHeight="1" x14ac:dyDescent="0.2">
      <c r="A375" s="45">
        <v>357</v>
      </c>
      <c r="B375" s="46" t="s">
        <v>182</v>
      </c>
      <c r="C375" s="47" t="s">
        <v>103</v>
      </c>
      <c r="D375" s="48">
        <v>1</v>
      </c>
      <c r="E375" s="24">
        <v>237.5</v>
      </c>
      <c r="F375" s="28">
        <v>245</v>
      </c>
      <c r="G375" s="24">
        <v>250</v>
      </c>
      <c r="H375" s="78"/>
      <c r="I375" s="79"/>
      <c r="J375" s="39">
        <f t="shared" si="160"/>
        <v>244.16666666666666</v>
      </c>
      <c r="K375" s="49">
        <f t="shared" si="161"/>
        <v>6.2915286960589576</v>
      </c>
      <c r="L375" s="49">
        <f t="shared" si="162"/>
        <v>2.5767353021401878</v>
      </c>
      <c r="M375" s="50">
        <f t="shared" si="163"/>
        <v>244.16666666666666</v>
      </c>
      <c r="N375" s="50">
        <f t="shared" si="164"/>
        <v>244.16666666666666</v>
      </c>
      <c r="O375" s="50">
        <f t="shared" si="165"/>
        <v>244.17</v>
      </c>
      <c r="P375" s="50">
        <f t="shared" si="166"/>
        <v>244.17</v>
      </c>
      <c r="Q375" s="43"/>
      <c r="R375" s="29"/>
      <c r="S375" s="29"/>
      <c r="T375" s="29"/>
    </row>
    <row r="376" spans="1:20" s="51" customFormat="1" ht="30" customHeight="1" x14ac:dyDescent="0.2">
      <c r="A376" s="45">
        <v>358</v>
      </c>
      <c r="B376" s="46" t="s">
        <v>182</v>
      </c>
      <c r="C376" s="47" t="s">
        <v>103</v>
      </c>
      <c r="D376" s="48">
        <v>1</v>
      </c>
      <c r="E376" s="24">
        <v>237.5</v>
      </c>
      <c r="F376" s="28">
        <v>245</v>
      </c>
      <c r="G376" s="24">
        <v>250</v>
      </c>
      <c r="H376" s="78"/>
      <c r="I376" s="79"/>
      <c r="J376" s="39">
        <f t="shared" si="160"/>
        <v>244.16666666666666</v>
      </c>
      <c r="K376" s="49">
        <f t="shared" si="161"/>
        <v>6.2915286960589576</v>
      </c>
      <c r="L376" s="49">
        <f t="shared" si="162"/>
        <v>2.5767353021401878</v>
      </c>
      <c r="M376" s="50">
        <f t="shared" si="163"/>
        <v>244.16666666666666</v>
      </c>
      <c r="N376" s="50">
        <f t="shared" si="164"/>
        <v>244.16666666666666</v>
      </c>
      <c r="O376" s="50">
        <f t="shared" si="165"/>
        <v>244.17</v>
      </c>
      <c r="P376" s="50">
        <f t="shared" si="166"/>
        <v>244.17</v>
      </c>
      <c r="Q376" s="43"/>
      <c r="R376" s="29"/>
      <c r="S376" s="29"/>
      <c r="T376" s="29"/>
    </row>
    <row r="377" spans="1:20" s="51" customFormat="1" ht="38.25" customHeight="1" x14ac:dyDescent="0.2">
      <c r="A377" s="45">
        <v>359</v>
      </c>
      <c r="B377" s="46" t="s">
        <v>183</v>
      </c>
      <c r="C377" s="47" t="s">
        <v>103</v>
      </c>
      <c r="D377" s="48">
        <v>1</v>
      </c>
      <c r="E377" s="24">
        <v>237.5</v>
      </c>
      <c r="F377" s="28">
        <v>245</v>
      </c>
      <c r="G377" s="24">
        <v>250</v>
      </c>
      <c r="H377" s="78"/>
      <c r="I377" s="79"/>
      <c r="J377" s="39">
        <f t="shared" si="160"/>
        <v>244.16666666666666</v>
      </c>
      <c r="K377" s="49">
        <f t="shared" si="161"/>
        <v>6.2915286960589576</v>
      </c>
      <c r="L377" s="49">
        <f t="shared" si="162"/>
        <v>2.5767353021401878</v>
      </c>
      <c r="M377" s="50">
        <f t="shared" si="163"/>
        <v>244.16666666666666</v>
      </c>
      <c r="N377" s="50">
        <f t="shared" si="164"/>
        <v>244.16666666666666</v>
      </c>
      <c r="O377" s="50">
        <f t="shared" si="165"/>
        <v>244.17</v>
      </c>
      <c r="P377" s="50">
        <f t="shared" si="166"/>
        <v>244.17</v>
      </c>
      <c r="Q377" s="43"/>
      <c r="R377" s="29"/>
      <c r="S377" s="29"/>
      <c r="T377" s="29"/>
    </row>
    <row r="378" spans="1:20" s="51" customFormat="1" ht="30" customHeight="1" x14ac:dyDescent="0.2">
      <c r="A378" s="45">
        <v>360</v>
      </c>
      <c r="B378" s="46" t="s">
        <v>184</v>
      </c>
      <c r="C378" s="47" t="s">
        <v>103</v>
      </c>
      <c r="D378" s="48">
        <v>1</v>
      </c>
      <c r="E378" s="24">
        <v>237.5</v>
      </c>
      <c r="F378" s="28">
        <v>245</v>
      </c>
      <c r="G378" s="24">
        <v>250</v>
      </c>
      <c r="H378" s="78"/>
      <c r="I378" s="79"/>
      <c r="J378" s="39">
        <f t="shared" si="160"/>
        <v>244.16666666666666</v>
      </c>
      <c r="K378" s="49">
        <f t="shared" si="161"/>
        <v>6.2915286960589576</v>
      </c>
      <c r="L378" s="49">
        <f t="shared" si="162"/>
        <v>2.5767353021401878</v>
      </c>
      <c r="M378" s="50">
        <f t="shared" si="163"/>
        <v>244.16666666666666</v>
      </c>
      <c r="N378" s="50">
        <f t="shared" si="164"/>
        <v>244.16666666666666</v>
      </c>
      <c r="O378" s="50">
        <f t="shared" si="165"/>
        <v>244.17</v>
      </c>
      <c r="P378" s="50">
        <f t="shared" si="166"/>
        <v>244.17</v>
      </c>
      <c r="Q378" s="43"/>
      <c r="R378" s="29"/>
      <c r="S378" s="29"/>
      <c r="T378" s="29"/>
    </row>
    <row r="379" spans="1:20" s="51" customFormat="1" ht="30" customHeight="1" x14ac:dyDescent="0.2">
      <c r="A379" s="45">
        <v>361</v>
      </c>
      <c r="B379" s="46" t="s">
        <v>185</v>
      </c>
      <c r="C379" s="47" t="s">
        <v>103</v>
      </c>
      <c r="D379" s="48">
        <v>1</v>
      </c>
      <c r="E379" s="24">
        <v>475</v>
      </c>
      <c r="F379" s="28">
        <v>490</v>
      </c>
      <c r="G379" s="24">
        <v>500</v>
      </c>
      <c r="H379" s="78"/>
      <c r="I379" s="79"/>
      <c r="J379" s="39">
        <f t="shared" si="160"/>
        <v>488.33333333333331</v>
      </c>
      <c r="K379" s="49">
        <f t="shared" si="161"/>
        <v>12.583057392117915</v>
      </c>
      <c r="L379" s="49">
        <f t="shared" si="162"/>
        <v>2.5767353021401878</v>
      </c>
      <c r="M379" s="50">
        <f t="shared" si="163"/>
        <v>488.33333333333331</v>
      </c>
      <c r="N379" s="50">
        <f t="shared" si="164"/>
        <v>488.33333333333331</v>
      </c>
      <c r="O379" s="50">
        <f t="shared" si="165"/>
        <v>488.33</v>
      </c>
      <c r="P379" s="50">
        <f t="shared" si="166"/>
        <v>488.33</v>
      </c>
      <c r="Q379" s="43"/>
      <c r="R379" s="29"/>
      <c r="S379" s="29"/>
      <c r="T379" s="29"/>
    </row>
    <row r="380" spans="1:20" s="51" customFormat="1" ht="21.75" customHeight="1" x14ac:dyDescent="0.2">
      <c r="A380" s="45">
        <v>362</v>
      </c>
      <c r="B380" s="46" t="s">
        <v>53</v>
      </c>
      <c r="C380" s="47" t="s">
        <v>103</v>
      </c>
      <c r="D380" s="48">
        <v>1</v>
      </c>
      <c r="E380" s="24">
        <v>1425</v>
      </c>
      <c r="F380" s="28">
        <v>1470</v>
      </c>
      <c r="G380" s="24">
        <v>1500</v>
      </c>
      <c r="H380" s="78"/>
      <c r="I380" s="79"/>
      <c r="J380" s="39">
        <f t="shared" si="160"/>
        <v>1465</v>
      </c>
      <c r="K380" s="49">
        <f t="shared" si="161"/>
        <v>37.749172176353746</v>
      </c>
      <c r="L380" s="49">
        <f t="shared" si="162"/>
        <v>2.5767353021401873</v>
      </c>
      <c r="M380" s="50">
        <f t="shared" si="163"/>
        <v>1465</v>
      </c>
      <c r="N380" s="50">
        <f t="shared" si="164"/>
        <v>1465</v>
      </c>
      <c r="O380" s="50">
        <f t="shared" si="165"/>
        <v>1465</v>
      </c>
      <c r="P380" s="50">
        <f t="shared" si="166"/>
        <v>1465</v>
      </c>
      <c r="Q380" s="43"/>
      <c r="R380" s="29"/>
      <c r="S380" s="29"/>
      <c r="T380" s="29"/>
    </row>
    <row r="381" spans="1:20" s="51" customFormat="1" ht="21" customHeight="1" x14ac:dyDescent="0.2">
      <c r="A381" s="45">
        <v>363</v>
      </c>
      <c r="B381" s="46" t="s">
        <v>53</v>
      </c>
      <c r="C381" s="47" t="s">
        <v>103</v>
      </c>
      <c r="D381" s="48">
        <v>1</v>
      </c>
      <c r="E381" s="24">
        <v>1425</v>
      </c>
      <c r="F381" s="28">
        <v>1470</v>
      </c>
      <c r="G381" s="24">
        <v>1500</v>
      </c>
      <c r="H381" s="78"/>
      <c r="I381" s="79"/>
      <c r="J381" s="39">
        <f t="shared" si="160"/>
        <v>1465</v>
      </c>
      <c r="K381" s="49">
        <f t="shared" si="161"/>
        <v>37.749172176353746</v>
      </c>
      <c r="L381" s="49">
        <f t="shared" si="162"/>
        <v>2.5767353021401873</v>
      </c>
      <c r="M381" s="50">
        <f t="shared" si="163"/>
        <v>1465</v>
      </c>
      <c r="N381" s="50">
        <f t="shared" si="164"/>
        <v>1465</v>
      </c>
      <c r="O381" s="50">
        <f t="shared" si="165"/>
        <v>1465</v>
      </c>
      <c r="P381" s="50">
        <f t="shared" si="166"/>
        <v>1465</v>
      </c>
      <c r="Q381" s="43"/>
      <c r="R381" s="29"/>
      <c r="S381" s="29"/>
      <c r="T381" s="29"/>
    </row>
    <row r="382" spans="1:20" s="51" customFormat="1" ht="21" customHeight="1" x14ac:dyDescent="0.2">
      <c r="A382" s="45">
        <v>364</v>
      </c>
      <c r="B382" s="46" t="s">
        <v>210</v>
      </c>
      <c r="C382" s="47" t="s">
        <v>103</v>
      </c>
      <c r="D382" s="48">
        <v>1</v>
      </c>
      <c r="E382" s="24">
        <v>237.5</v>
      </c>
      <c r="F382" s="28">
        <v>245</v>
      </c>
      <c r="G382" s="24">
        <v>250</v>
      </c>
      <c r="H382" s="78"/>
      <c r="I382" s="79"/>
      <c r="J382" s="39">
        <f t="shared" ref="J382" si="167">AVERAGE(E382:G382)</f>
        <v>244.16666666666666</v>
      </c>
      <c r="K382" s="49">
        <f t="shared" ref="K382" si="168">SQRT(((SUM((POWER(G382-J382,2)),(POWER(F382-J382,2)),(POWER(E382-J382,2)))))/2)</f>
        <v>6.2915286960589576</v>
      </c>
      <c r="L382" s="49">
        <f t="shared" ref="L382" si="169">K382/J382*100</f>
        <v>2.5767353021401878</v>
      </c>
      <c r="M382" s="50">
        <f t="shared" ref="M382" si="170">((D382/3)*(SUM(E382:G382)))</f>
        <v>244.16666666666666</v>
      </c>
      <c r="N382" s="50">
        <f t="shared" ref="N382" si="171">M382/D382</f>
        <v>244.16666666666666</v>
      </c>
      <c r="O382" s="50">
        <f t="shared" ref="O382" si="172">ROUND(N382,2)</f>
        <v>244.17</v>
      </c>
      <c r="P382" s="50">
        <f t="shared" ref="P382" si="173">O382*D382</f>
        <v>244.17</v>
      </c>
      <c r="Q382" s="43"/>
      <c r="R382" s="29"/>
      <c r="S382" s="29"/>
      <c r="T382" s="29"/>
    </row>
    <row r="383" spans="1:20" s="51" customFormat="1" ht="21" customHeight="1" x14ac:dyDescent="0.2">
      <c r="A383" s="45">
        <v>365</v>
      </c>
      <c r="B383" s="46" t="s">
        <v>210</v>
      </c>
      <c r="C383" s="47" t="s">
        <v>103</v>
      </c>
      <c r="D383" s="48">
        <v>1</v>
      </c>
      <c r="E383" s="24">
        <v>237.5</v>
      </c>
      <c r="F383" s="28">
        <v>245</v>
      </c>
      <c r="G383" s="24">
        <v>250</v>
      </c>
      <c r="H383" s="78"/>
      <c r="I383" s="79"/>
      <c r="J383" s="39">
        <f t="shared" si="160"/>
        <v>244.16666666666666</v>
      </c>
      <c r="K383" s="49">
        <f t="shared" si="161"/>
        <v>6.2915286960589576</v>
      </c>
      <c r="L383" s="49">
        <f t="shared" si="162"/>
        <v>2.5767353021401878</v>
      </c>
      <c r="M383" s="50">
        <f t="shared" si="163"/>
        <v>244.16666666666666</v>
      </c>
      <c r="N383" s="50">
        <f t="shared" si="164"/>
        <v>244.16666666666666</v>
      </c>
      <c r="O383" s="50">
        <f t="shared" si="165"/>
        <v>244.17</v>
      </c>
      <c r="P383" s="50">
        <f t="shared" si="166"/>
        <v>244.17</v>
      </c>
      <c r="Q383" s="43"/>
      <c r="R383" s="29"/>
      <c r="S383" s="29"/>
      <c r="T383" s="29"/>
    </row>
    <row r="384" spans="1:20" s="51" customFormat="1" ht="21" customHeight="1" x14ac:dyDescent="0.2">
      <c r="A384" s="81" t="s">
        <v>186</v>
      </c>
      <c r="B384" s="81"/>
      <c r="C384" s="47"/>
      <c r="D384" s="48"/>
      <c r="E384" s="24"/>
      <c r="F384" s="28"/>
      <c r="G384" s="24"/>
      <c r="H384" s="78"/>
      <c r="I384" s="79"/>
      <c r="J384" s="39"/>
      <c r="K384" s="49"/>
      <c r="L384" s="49"/>
      <c r="M384" s="50"/>
      <c r="N384" s="50"/>
      <c r="O384" s="50"/>
      <c r="P384" s="50"/>
      <c r="Q384" s="43"/>
      <c r="R384" s="29"/>
      <c r="S384" s="29"/>
      <c r="T384" s="29"/>
    </row>
    <row r="385" spans="1:20" s="51" customFormat="1" ht="24.75" customHeight="1" x14ac:dyDescent="0.2">
      <c r="A385" s="45">
        <v>366</v>
      </c>
      <c r="B385" s="46" t="s">
        <v>86</v>
      </c>
      <c r="C385" s="47" t="s">
        <v>103</v>
      </c>
      <c r="D385" s="48">
        <v>1</v>
      </c>
      <c r="E385" s="24">
        <v>1425</v>
      </c>
      <c r="F385" s="28">
        <v>1470</v>
      </c>
      <c r="G385" s="24">
        <v>1500</v>
      </c>
      <c r="H385" s="78"/>
      <c r="I385" s="79"/>
      <c r="J385" s="39">
        <f t="shared" si="160"/>
        <v>1465</v>
      </c>
      <c r="K385" s="49">
        <f t="shared" si="161"/>
        <v>37.749172176353746</v>
      </c>
      <c r="L385" s="49">
        <f t="shared" si="162"/>
        <v>2.5767353021401873</v>
      </c>
      <c r="M385" s="50">
        <f t="shared" si="163"/>
        <v>1465</v>
      </c>
      <c r="N385" s="50">
        <f t="shared" si="164"/>
        <v>1465</v>
      </c>
      <c r="O385" s="50">
        <f t="shared" si="165"/>
        <v>1465</v>
      </c>
      <c r="P385" s="50">
        <f t="shared" si="166"/>
        <v>1465</v>
      </c>
      <c r="Q385" s="43"/>
      <c r="R385" s="29"/>
      <c r="S385" s="29"/>
      <c r="T385" s="29"/>
    </row>
    <row r="386" spans="1:20" s="51" customFormat="1" ht="25.5" customHeight="1" x14ac:dyDescent="0.2">
      <c r="A386" s="45">
        <v>367</v>
      </c>
      <c r="B386" s="46" t="s">
        <v>86</v>
      </c>
      <c r="C386" s="47" t="s">
        <v>103</v>
      </c>
      <c r="D386" s="48">
        <v>1</v>
      </c>
      <c r="E386" s="24">
        <v>1425</v>
      </c>
      <c r="F386" s="28">
        <v>1470</v>
      </c>
      <c r="G386" s="24">
        <v>1500</v>
      </c>
      <c r="H386" s="78"/>
      <c r="I386" s="79"/>
      <c r="J386" s="39">
        <f t="shared" si="160"/>
        <v>1465</v>
      </c>
      <c r="K386" s="49">
        <f t="shared" si="161"/>
        <v>37.749172176353746</v>
      </c>
      <c r="L386" s="49">
        <f t="shared" si="162"/>
        <v>2.5767353021401873</v>
      </c>
      <c r="M386" s="50">
        <f t="shared" si="163"/>
        <v>1465</v>
      </c>
      <c r="N386" s="50">
        <f t="shared" si="164"/>
        <v>1465</v>
      </c>
      <c r="O386" s="50">
        <f t="shared" si="165"/>
        <v>1465</v>
      </c>
      <c r="P386" s="50">
        <f t="shared" si="166"/>
        <v>1465</v>
      </c>
      <c r="Q386" s="43"/>
      <c r="R386" s="29"/>
      <c r="S386" s="29"/>
      <c r="T386" s="29"/>
    </row>
    <row r="387" spans="1:20" s="51" customFormat="1" ht="24" customHeight="1" x14ac:dyDescent="0.2">
      <c r="A387" s="45">
        <v>368</v>
      </c>
      <c r="B387" s="46" t="s">
        <v>94</v>
      </c>
      <c r="C387" s="47" t="s">
        <v>103</v>
      </c>
      <c r="D387" s="48">
        <v>1</v>
      </c>
      <c r="E387" s="24">
        <v>950</v>
      </c>
      <c r="F387" s="28">
        <v>980</v>
      </c>
      <c r="G387" s="24">
        <v>1000</v>
      </c>
      <c r="H387" s="78"/>
      <c r="I387" s="79"/>
      <c r="J387" s="39">
        <f t="shared" ref="J387:J466" si="174">AVERAGE(E387:G387)</f>
        <v>976.66666666666663</v>
      </c>
      <c r="K387" s="49">
        <f t="shared" ref="K387:K466" si="175">SQRT(((SUM((POWER(G387-J387,2)),(POWER(F387-J387,2)),(POWER(E387-J387,2)))))/2)</f>
        <v>25.16611478423583</v>
      </c>
      <c r="L387" s="49">
        <f t="shared" ref="L387:L466" si="176">K387/J387*100</f>
        <v>2.5767353021401878</v>
      </c>
      <c r="M387" s="50">
        <f t="shared" ref="M387:M466" si="177">((D387/3)*(SUM(E387:G387)))</f>
        <v>976.66666666666663</v>
      </c>
      <c r="N387" s="50">
        <f t="shared" ref="N387:N466" si="178">M387/D387</f>
        <v>976.66666666666663</v>
      </c>
      <c r="O387" s="50">
        <f t="shared" ref="O387:O466" si="179">ROUND(N387,2)</f>
        <v>976.67</v>
      </c>
      <c r="P387" s="50">
        <f t="shared" ref="P387:P466" si="180">O387*D387</f>
        <v>976.67</v>
      </c>
      <c r="Q387" s="43"/>
      <c r="R387" s="29"/>
      <c r="S387" s="29"/>
      <c r="T387" s="29"/>
    </row>
    <row r="388" spans="1:20" s="51" customFormat="1" ht="18.75" customHeight="1" x14ac:dyDescent="0.2">
      <c r="A388" s="45">
        <v>369</v>
      </c>
      <c r="B388" s="46" t="s">
        <v>94</v>
      </c>
      <c r="C388" s="47" t="s">
        <v>103</v>
      </c>
      <c r="D388" s="48">
        <v>1</v>
      </c>
      <c r="E388" s="24">
        <v>950</v>
      </c>
      <c r="F388" s="28">
        <v>980</v>
      </c>
      <c r="G388" s="24">
        <v>1000</v>
      </c>
      <c r="H388" s="78"/>
      <c r="I388" s="79"/>
      <c r="J388" s="39">
        <f t="shared" si="174"/>
        <v>976.66666666666663</v>
      </c>
      <c r="K388" s="49">
        <f t="shared" si="175"/>
        <v>25.16611478423583</v>
      </c>
      <c r="L388" s="49">
        <f t="shared" si="176"/>
        <v>2.5767353021401878</v>
      </c>
      <c r="M388" s="50">
        <f t="shared" si="177"/>
        <v>976.66666666666663</v>
      </c>
      <c r="N388" s="50">
        <f t="shared" si="178"/>
        <v>976.66666666666663</v>
      </c>
      <c r="O388" s="50">
        <f t="shared" si="179"/>
        <v>976.67</v>
      </c>
      <c r="P388" s="50">
        <f t="shared" si="180"/>
        <v>976.67</v>
      </c>
      <c r="Q388" s="43"/>
      <c r="R388" s="29"/>
      <c r="S388" s="29"/>
      <c r="T388" s="29"/>
    </row>
    <row r="389" spans="1:20" s="51" customFormat="1" ht="21.75" customHeight="1" x14ac:dyDescent="0.2">
      <c r="A389" s="45">
        <v>370</v>
      </c>
      <c r="B389" s="46" t="s">
        <v>94</v>
      </c>
      <c r="C389" s="47" t="s">
        <v>103</v>
      </c>
      <c r="D389" s="48">
        <v>1</v>
      </c>
      <c r="E389" s="24">
        <v>950</v>
      </c>
      <c r="F389" s="28">
        <v>980</v>
      </c>
      <c r="G389" s="24">
        <v>1000</v>
      </c>
      <c r="H389" s="78"/>
      <c r="I389" s="79"/>
      <c r="J389" s="39">
        <f t="shared" si="174"/>
        <v>976.66666666666663</v>
      </c>
      <c r="K389" s="49">
        <f t="shared" si="175"/>
        <v>25.16611478423583</v>
      </c>
      <c r="L389" s="49">
        <f t="shared" si="176"/>
        <v>2.5767353021401878</v>
      </c>
      <c r="M389" s="50">
        <f t="shared" si="177"/>
        <v>976.66666666666663</v>
      </c>
      <c r="N389" s="50">
        <f t="shared" si="178"/>
        <v>976.66666666666663</v>
      </c>
      <c r="O389" s="50">
        <f t="shared" si="179"/>
        <v>976.67</v>
      </c>
      <c r="P389" s="50">
        <f t="shared" si="180"/>
        <v>976.67</v>
      </c>
      <c r="Q389" s="43"/>
      <c r="R389" s="29"/>
      <c r="S389" s="29"/>
      <c r="T389" s="29"/>
    </row>
    <row r="390" spans="1:20" s="51" customFormat="1" ht="24.75" customHeight="1" x14ac:dyDescent="0.2">
      <c r="A390" s="45">
        <v>371</v>
      </c>
      <c r="B390" s="46" t="s">
        <v>95</v>
      </c>
      <c r="C390" s="47" t="s">
        <v>103</v>
      </c>
      <c r="D390" s="48">
        <v>1</v>
      </c>
      <c r="E390" s="24">
        <v>475</v>
      </c>
      <c r="F390" s="28">
        <v>490</v>
      </c>
      <c r="G390" s="24">
        <v>500</v>
      </c>
      <c r="H390" s="78"/>
      <c r="I390" s="79"/>
      <c r="J390" s="39">
        <f t="shared" si="174"/>
        <v>488.33333333333331</v>
      </c>
      <c r="K390" s="49">
        <f t="shared" si="175"/>
        <v>12.583057392117915</v>
      </c>
      <c r="L390" s="49">
        <f t="shared" si="176"/>
        <v>2.5767353021401878</v>
      </c>
      <c r="M390" s="50">
        <f t="shared" si="177"/>
        <v>488.33333333333331</v>
      </c>
      <c r="N390" s="50">
        <f t="shared" si="178"/>
        <v>488.33333333333331</v>
      </c>
      <c r="O390" s="50">
        <f t="shared" si="179"/>
        <v>488.33</v>
      </c>
      <c r="P390" s="50">
        <f t="shared" si="180"/>
        <v>488.33</v>
      </c>
      <c r="Q390" s="43"/>
      <c r="R390" s="29"/>
      <c r="S390" s="29"/>
      <c r="T390" s="29"/>
    </row>
    <row r="391" spans="1:20" s="51" customFormat="1" ht="24" customHeight="1" x14ac:dyDescent="0.2">
      <c r="A391" s="45">
        <v>372</v>
      </c>
      <c r="B391" s="46" t="s">
        <v>95</v>
      </c>
      <c r="C391" s="47" t="s">
        <v>103</v>
      </c>
      <c r="D391" s="48">
        <v>1</v>
      </c>
      <c r="E391" s="24">
        <v>475</v>
      </c>
      <c r="F391" s="28">
        <v>490</v>
      </c>
      <c r="G391" s="24">
        <v>500</v>
      </c>
      <c r="H391" s="78"/>
      <c r="I391" s="79"/>
      <c r="J391" s="39">
        <f t="shared" si="174"/>
        <v>488.33333333333331</v>
      </c>
      <c r="K391" s="49">
        <f t="shared" si="175"/>
        <v>12.583057392117915</v>
      </c>
      <c r="L391" s="49">
        <f t="shared" si="176"/>
        <v>2.5767353021401878</v>
      </c>
      <c r="M391" s="50">
        <f t="shared" si="177"/>
        <v>488.33333333333331</v>
      </c>
      <c r="N391" s="50">
        <f t="shared" si="178"/>
        <v>488.33333333333331</v>
      </c>
      <c r="O391" s="50">
        <f t="shared" si="179"/>
        <v>488.33</v>
      </c>
      <c r="P391" s="50">
        <f t="shared" si="180"/>
        <v>488.33</v>
      </c>
      <c r="Q391" s="43"/>
      <c r="R391" s="29"/>
      <c r="S391" s="29"/>
      <c r="T391" s="29"/>
    </row>
    <row r="392" spans="1:20" s="51" customFormat="1" ht="18.75" customHeight="1" x14ac:dyDescent="0.2">
      <c r="A392" s="45">
        <v>373</v>
      </c>
      <c r="B392" s="46" t="s">
        <v>96</v>
      </c>
      <c r="C392" s="47" t="s">
        <v>103</v>
      </c>
      <c r="D392" s="48">
        <v>1</v>
      </c>
      <c r="E392" s="24">
        <v>475</v>
      </c>
      <c r="F392" s="28">
        <v>490</v>
      </c>
      <c r="G392" s="24">
        <v>500</v>
      </c>
      <c r="H392" s="78"/>
      <c r="I392" s="79"/>
      <c r="J392" s="39">
        <f t="shared" si="174"/>
        <v>488.33333333333331</v>
      </c>
      <c r="K392" s="49">
        <f t="shared" si="175"/>
        <v>12.583057392117915</v>
      </c>
      <c r="L392" s="49">
        <f t="shared" si="176"/>
        <v>2.5767353021401878</v>
      </c>
      <c r="M392" s="50">
        <f t="shared" si="177"/>
        <v>488.33333333333331</v>
      </c>
      <c r="N392" s="50">
        <f t="shared" si="178"/>
        <v>488.33333333333331</v>
      </c>
      <c r="O392" s="50">
        <f t="shared" si="179"/>
        <v>488.33</v>
      </c>
      <c r="P392" s="50">
        <f t="shared" si="180"/>
        <v>488.33</v>
      </c>
      <c r="Q392" s="43"/>
      <c r="R392" s="29"/>
      <c r="S392" s="29"/>
      <c r="T392" s="29"/>
    </row>
    <row r="393" spans="1:20" s="51" customFormat="1" ht="24" customHeight="1" x14ac:dyDescent="0.2">
      <c r="A393" s="45">
        <v>374</v>
      </c>
      <c r="B393" s="46" t="s">
        <v>96</v>
      </c>
      <c r="C393" s="47" t="s">
        <v>103</v>
      </c>
      <c r="D393" s="48">
        <v>1</v>
      </c>
      <c r="E393" s="24">
        <v>475</v>
      </c>
      <c r="F393" s="28">
        <v>490</v>
      </c>
      <c r="G393" s="24">
        <v>500</v>
      </c>
      <c r="H393" s="78"/>
      <c r="I393" s="79"/>
      <c r="J393" s="39">
        <f t="shared" si="174"/>
        <v>488.33333333333331</v>
      </c>
      <c r="K393" s="49">
        <f t="shared" si="175"/>
        <v>12.583057392117915</v>
      </c>
      <c r="L393" s="49">
        <f t="shared" si="176"/>
        <v>2.5767353021401878</v>
      </c>
      <c r="M393" s="50">
        <f t="shared" si="177"/>
        <v>488.33333333333331</v>
      </c>
      <c r="N393" s="50">
        <f t="shared" si="178"/>
        <v>488.33333333333331</v>
      </c>
      <c r="O393" s="50">
        <f t="shared" si="179"/>
        <v>488.33</v>
      </c>
      <c r="P393" s="50">
        <f t="shared" si="180"/>
        <v>488.33</v>
      </c>
      <c r="Q393" s="43"/>
      <c r="R393" s="29"/>
      <c r="S393" s="29"/>
      <c r="T393" s="29"/>
    </row>
    <row r="394" spans="1:20" s="51" customFormat="1" ht="30" customHeight="1" x14ac:dyDescent="0.2">
      <c r="A394" s="45">
        <v>375</v>
      </c>
      <c r="B394" s="46" t="s">
        <v>96</v>
      </c>
      <c r="C394" s="47" t="s">
        <v>103</v>
      </c>
      <c r="D394" s="48">
        <v>1</v>
      </c>
      <c r="E394" s="24">
        <v>475</v>
      </c>
      <c r="F394" s="28">
        <v>490</v>
      </c>
      <c r="G394" s="24">
        <v>500</v>
      </c>
      <c r="H394" s="78"/>
      <c r="I394" s="79"/>
      <c r="J394" s="39">
        <f t="shared" si="174"/>
        <v>488.33333333333331</v>
      </c>
      <c r="K394" s="49">
        <f t="shared" si="175"/>
        <v>12.583057392117915</v>
      </c>
      <c r="L394" s="49">
        <f t="shared" si="176"/>
        <v>2.5767353021401878</v>
      </c>
      <c r="M394" s="50">
        <f t="shared" si="177"/>
        <v>488.33333333333331</v>
      </c>
      <c r="N394" s="50">
        <f t="shared" si="178"/>
        <v>488.33333333333331</v>
      </c>
      <c r="O394" s="50">
        <f t="shared" si="179"/>
        <v>488.33</v>
      </c>
      <c r="P394" s="50">
        <f t="shared" si="180"/>
        <v>488.33</v>
      </c>
      <c r="Q394" s="43"/>
      <c r="R394" s="29"/>
      <c r="S394" s="29"/>
      <c r="T394" s="29"/>
    </row>
    <row r="395" spans="1:20" s="51" customFormat="1" ht="19.5" customHeight="1" x14ac:dyDescent="0.2">
      <c r="A395" s="45">
        <v>376</v>
      </c>
      <c r="B395" s="46" t="s">
        <v>97</v>
      </c>
      <c r="C395" s="47" t="s">
        <v>103</v>
      </c>
      <c r="D395" s="48">
        <v>1</v>
      </c>
      <c r="E395" s="24">
        <v>475</v>
      </c>
      <c r="F395" s="28">
        <v>490</v>
      </c>
      <c r="G395" s="24">
        <v>500</v>
      </c>
      <c r="H395" s="78"/>
      <c r="I395" s="79"/>
      <c r="J395" s="39">
        <f t="shared" si="174"/>
        <v>488.33333333333331</v>
      </c>
      <c r="K395" s="49">
        <f t="shared" si="175"/>
        <v>12.583057392117915</v>
      </c>
      <c r="L395" s="49">
        <f t="shared" si="176"/>
        <v>2.5767353021401878</v>
      </c>
      <c r="M395" s="50">
        <f t="shared" si="177"/>
        <v>488.33333333333331</v>
      </c>
      <c r="N395" s="50">
        <f t="shared" si="178"/>
        <v>488.33333333333331</v>
      </c>
      <c r="O395" s="50">
        <f t="shared" si="179"/>
        <v>488.33</v>
      </c>
      <c r="P395" s="50">
        <f t="shared" si="180"/>
        <v>488.33</v>
      </c>
      <c r="Q395" s="43"/>
      <c r="R395" s="29"/>
      <c r="S395" s="29"/>
      <c r="T395" s="29"/>
    </row>
    <row r="396" spans="1:20" s="51" customFormat="1" ht="25.5" customHeight="1" x14ac:dyDescent="0.2">
      <c r="A396" s="45">
        <v>377</v>
      </c>
      <c r="B396" s="46" t="s">
        <v>97</v>
      </c>
      <c r="C396" s="47" t="s">
        <v>103</v>
      </c>
      <c r="D396" s="48">
        <v>1</v>
      </c>
      <c r="E396" s="24">
        <v>475</v>
      </c>
      <c r="F396" s="28">
        <v>490</v>
      </c>
      <c r="G396" s="24">
        <v>500</v>
      </c>
      <c r="H396" s="78"/>
      <c r="I396" s="79"/>
      <c r="J396" s="39">
        <f t="shared" si="174"/>
        <v>488.33333333333331</v>
      </c>
      <c r="K396" s="49">
        <f t="shared" si="175"/>
        <v>12.583057392117915</v>
      </c>
      <c r="L396" s="49">
        <f t="shared" si="176"/>
        <v>2.5767353021401878</v>
      </c>
      <c r="M396" s="50">
        <f t="shared" si="177"/>
        <v>488.33333333333331</v>
      </c>
      <c r="N396" s="50">
        <f t="shared" si="178"/>
        <v>488.33333333333331</v>
      </c>
      <c r="O396" s="50">
        <f t="shared" si="179"/>
        <v>488.33</v>
      </c>
      <c r="P396" s="50">
        <f t="shared" si="180"/>
        <v>488.33</v>
      </c>
      <c r="Q396" s="43"/>
      <c r="R396" s="29"/>
      <c r="S396" s="29"/>
      <c r="T396" s="29"/>
    </row>
    <row r="397" spans="1:20" s="51" customFormat="1" ht="22.5" customHeight="1" x14ac:dyDescent="0.2">
      <c r="A397" s="45">
        <v>378</v>
      </c>
      <c r="B397" s="46" t="s">
        <v>97</v>
      </c>
      <c r="C397" s="47" t="s">
        <v>103</v>
      </c>
      <c r="D397" s="48">
        <v>1</v>
      </c>
      <c r="E397" s="24">
        <v>475</v>
      </c>
      <c r="F397" s="28">
        <v>490</v>
      </c>
      <c r="G397" s="24">
        <v>500</v>
      </c>
      <c r="H397" s="78"/>
      <c r="I397" s="79"/>
      <c r="J397" s="39">
        <f t="shared" si="174"/>
        <v>488.33333333333331</v>
      </c>
      <c r="K397" s="49">
        <f t="shared" si="175"/>
        <v>12.583057392117915</v>
      </c>
      <c r="L397" s="49">
        <f t="shared" si="176"/>
        <v>2.5767353021401878</v>
      </c>
      <c r="M397" s="50">
        <f t="shared" si="177"/>
        <v>488.33333333333331</v>
      </c>
      <c r="N397" s="50">
        <f t="shared" si="178"/>
        <v>488.33333333333331</v>
      </c>
      <c r="O397" s="50">
        <f t="shared" si="179"/>
        <v>488.33</v>
      </c>
      <c r="P397" s="50">
        <f t="shared" si="180"/>
        <v>488.33</v>
      </c>
      <c r="Q397" s="43"/>
      <c r="R397" s="29"/>
      <c r="S397" s="29"/>
      <c r="T397" s="29"/>
    </row>
    <row r="398" spans="1:20" s="51" customFormat="1" ht="23.25" customHeight="1" x14ac:dyDescent="0.2">
      <c r="A398" s="45">
        <v>379</v>
      </c>
      <c r="B398" s="46" t="s">
        <v>187</v>
      </c>
      <c r="C398" s="47" t="s">
        <v>103</v>
      </c>
      <c r="D398" s="48">
        <v>1</v>
      </c>
      <c r="E398" s="24">
        <v>950</v>
      </c>
      <c r="F398" s="28">
        <v>980</v>
      </c>
      <c r="G398" s="24">
        <v>1000</v>
      </c>
      <c r="H398" s="78"/>
      <c r="I398" s="79"/>
      <c r="J398" s="39">
        <f t="shared" si="174"/>
        <v>976.66666666666663</v>
      </c>
      <c r="K398" s="49">
        <f t="shared" si="175"/>
        <v>25.16611478423583</v>
      </c>
      <c r="L398" s="49">
        <f t="shared" si="176"/>
        <v>2.5767353021401878</v>
      </c>
      <c r="M398" s="50">
        <f t="shared" si="177"/>
        <v>976.66666666666663</v>
      </c>
      <c r="N398" s="50">
        <f t="shared" si="178"/>
        <v>976.66666666666663</v>
      </c>
      <c r="O398" s="50">
        <f t="shared" si="179"/>
        <v>976.67</v>
      </c>
      <c r="P398" s="50">
        <f t="shared" si="180"/>
        <v>976.67</v>
      </c>
      <c r="Q398" s="43"/>
      <c r="R398" s="29"/>
      <c r="S398" s="29"/>
      <c r="T398" s="29"/>
    </row>
    <row r="399" spans="1:20" s="51" customFormat="1" ht="27.75" customHeight="1" x14ac:dyDescent="0.2">
      <c r="A399" s="45">
        <v>380</v>
      </c>
      <c r="B399" s="46" t="s">
        <v>188</v>
      </c>
      <c r="C399" s="47" t="s">
        <v>103</v>
      </c>
      <c r="D399" s="48">
        <v>1</v>
      </c>
      <c r="E399" s="24">
        <v>3325</v>
      </c>
      <c r="F399" s="28">
        <v>3430</v>
      </c>
      <c r="G399" s="24">
        <v>3500</v>
      </c>
      <c r="H399" s="78"/>
      <c r="I399" s="79"/>
      <c r="J399" s="39">
        <f t="shared" si="174"/>
        <v>3418.3333333333335</v>
      </c>
      <c r="K399" s="49">
        <f t="shared" si="175"/>
        <v>88.081401744825413</v>
      </c>
      <c r="L399" s="49">
        <f t="shared" si="176"/>
        <v>2.5767353021401878</v>
      </c>
      <c r="M399" s="50">
        <f t="shared" si="177"/>
        <v>3418.333333333333</v>
      </c>
      <c r="N399" s="50">
        <f t="shared" si="178"/>
        <v>3418.333333333333</v>
      </c>
      <c r="O399" s="50">
        <f t="shared" si="179"/>
        <v>3418.33</v>
      </c>
      <c r="P399" s="50">
        <f t="shared" si="180"/>
        <v>3418.33</v>
      </c>
      <c r="Q399" s="43"/>
      <c r="R399" s="29"/>
      <c r="S399" s="29"/>
      <c r="T399" s="29"/>
    </row>
    <row r="400" spans="1:20" s="51" customFormat="1" ht="33" customHeight="1" x14ac:dyDescent="0.2">
      <c r="A400" s="45">
        <v>381</v>
      </c>
      <c r="B400" s="46" t="s">
        <v>189</v>
      </c>
      <c r="C400" s="47" t="s">
        <v>103</v>
      </c>
      <c r="D400" s="48">
        <v>1</v>
      </c>
      <c r="E400" s="24">
        <v>3325</v>
      </c>
      <c r="F400" s="28">
        <v>3430</v>
      </c>
      <c r="G400" s="24">
        <v>3500</v>
      </c>
      <c r="H400" s="78"/>
      <c r="I400" s="79"/>
      <c r="J400" s="39">
        <f t="shared" si="174"/>
        <v>3418.3333333333335</v>
      </c>
      <c r="K400" s="49">
        <f t="shared" si="175"/>
        <v>88.081401744825413</v>
      </c>
      <c r="L400" s="49">
        <f t="shared" si="176"/>
        <v>2.5767353021401878</v>
      </c>
      <c r="M400" s="50">
        <f t="shared" si="177"/>
        <v>3418.333333333333</v>
      </c>
      <c r="N400" s="50">
        <f t="shared" si="178"/>
        <v>3418.333333333333</v>
      </c>
      <c r="O400" s="50">
        <f t="shared" si="179"/>
        <v>3418.33</v>
      </c>
      <c r="P400" s="50">
        <f t="shared" si="180"/>
        <v>3418.33</v>
      </c>
      <c r="Q400" s="43"/>
      <c r="R400" s="29"/>
      <c r="S400" s="29"/>
      <c r="T400" s="29"/>
    </row>
    <row r="401" spans="1:20" s="51" customFormat="1" ht="19.5" customHeight="1" x14ac:dyDescent="0.2">
      <c r="A401" s="45">
        <v>382</v>
      </c>
      <c r="B401" s="46" t="s">
        <v>98</v>
      </c>
      <c r="C401" s="47" t="s">
        <v>103</v>
      </c>
      <c r="D401" s="48">
        <v>1</v>
      </c>
      <c r="E401" s="24">
        <v>950</v>
      </c>
      <c r="F401" s="28">
        <v>980</v>
      </c>
      <c r="G401" s="24">
        <v>1000</v>
      </c>
      <c r="H401" s="78"/>
      <c r="I401" s="79"/>
      <c r="J401" s="39">
        <f t="shared" si="174"/>
        <v>976.66666666666663</v>
      </c>
      <c r="K401" s="49">
        <f t="shared" si="175"/>
        <v>25.16611478423583</v>
      </c>
      <c r="L401" s="49">
        <f t="shared" si="176"/>
        <v>2.5767353021401878</v>
      </c>
      <c r="M401" s="50">
        <f t="shared" si="177"/>
        <v>976.66666666666663</v>
      </c>
      <c r="N401" s="50">
        <f t="shared" si="178"/>
        <v>976.66666666666663</v>
      </c>
      <c r="O401" s="50">
        <f t="shared" si="179"/>
        <v>976.67</v>
      </c>
      <c r="P401" s="50">
        <f t="shared" si="180"/>
        <v>976.67</v>
      </c>
      <c r="Q401" s="43"/>
      <c r="R401" s="29"/>
      <c r="S401" s="29"/>
      <c r="T401" s="29"/>
    </row>
    <row r="402" spans="1:20" s="51" customFormat="1" ht="23.25" customHeight="1" x14ac:dyDescent="0.2">
      <c r="A402" s="45">
        <v>383</v>
      </c>
      <c r="B402" s="46" t="s">
        <v>99</v>
      </c>
      <c r="C402" s="47" t="s">
        <v>103</v>
      </c>
      <c r="D402" s="48">
        <v>1</v>
      </c>
      <c r="E402" s="24">
        <v>4750</v>
      </c>
      <c r="F402" s="28">
        <v>4900</v>
      </c>
      <c r="G402" s="24">
        <v>5000</v>
      </c>
      <c r="H402" s="78"/>
      <c r="I402" s="79"/>
      <c r="J402" s="39">
        <f t="shared" si="174"/>
        <v>4883.333333333333</v>
      </c>
      <c r="K402" s="49">
        <f t="shared" si="175"/>
        <v>125.83057392117917</v>
      </c>
      <c r="L402" s="49">
        <f t="shared" si="176"/>
        <v>2.5767353021401882</v>
      </c>
      <c r="M402" s="50">
        <f t="shared" si="177"/>
        <v>4883.333333333333</v>
      </c>
      <c r="N402" s="50">
        <f t="shared" si="178"/>
        <v>4883.333333333333</v>
      </c>
      <c r="O402" s="50">
        <f t="shared" si="179"/>
        <v>4883.33</v>
      </c>
      <c r="P402" s="50">
        <f t="shared" si="180"/>
        <v>4883.33</v>
      </c>
      <c r="Q402" s="43"/>
      <c r="R402" s="29"/>
      <c r="S402" s="29"/>
      <c r="T402" s="29"/>
    </row>
    <row r="403" spans="1:20" s="51" customFormat="1" ht="20.25" customHeight="1" x14ac:dyDescent="0.2">
      <c r="A403" s="45">
        <v>384</v>
      </c>
      <c r="B403" s="46" t="s">
        <v>99</v>
      </c>
      <c r="C403" s="47" t="s">
        <v>103</v>
      </c>
      <c r="D403" s="48">
        <v>1</v>
      </c>
      <c r="E403" s="24">
        <v>4750</v>
      </c>
      <c r="F403" s="28">
        <v>4900</v>
      </c>
      <c r="G403" s="24">
        <v>5000</v>
      </c>
      <c r="H403" s="78"/>
      <c r="I403" s="79"/>
      <c r="J403" s="39">
        <f t="shared" si="174"/>
        <v>4883.333333333333</v>
      </c>
      <c r="K403" s="49">
        <f t="shared" si="175"/>
        <v>125.83057392117917</v>
      </c>
      <c r="L403" s="49">
        <f t="shared" si="176"/>
        <v>2.5767353021401882</v>
      </c>
      <c r="M403" s="50">
        <f t="shared" si="177"/>
        <v>4883.333333333333</v>
      </c>
      <c r="N403" s="50">
        <f t="shared" si="178"/>
        <v>4883.333333333333</v>
      </c>
      <c r="O403" s="50">
        <f t="shared" si="179"/>
        <v>4883.33</v>
      </c>
      <c r="P403" s="50">
        <f t="shared" si="180"/>
        <v>4883.33</v>
      </c>
      <c r="Q403" s="43"/>
      <c r="R403" s="29"/>
      <c r="S403" s="29"/>
      <c r="T403" s="29"/>
    </row>
    <row r="404" spans="1:20" s="51" customFormat="1" ht="38.25" customHeight="1" x14ac:dyDescent="0.2">
      <c r="A404" s="45">
        <v>385</v>
      </c>
      <c r="B404" s="46" t="s">
        <v>100</v>
      </c>
      <c r="C404" s="47" t="s">
        <v>103</v>
      </c>
      <c r="D404" s="48">
        <v>1</v>
      </c>
      <c r="E404" s="24">
        <v>950</v>
      </c>
      <c r="F404" s="28">
        <v>980</v>
      </c>
      <c r="G404" s="24">
        <v>1000</v>
      </c>
      <c r="H404" s="78"/>
      <c r="I404" s="79"/>
      <c r="J404" s="39">
        <f t="shared" si="174"/>
        <v>976.66666666666663</v>
      </c>
      <c r="K404" s="49">
        <f t="shared" si="175"/>
        <v>25.16611478423583</v>
      </c>
      <c r="L404" s="49">
        <f t="shared" si="176"/>
        <v>2.5767353021401878</v>
      </c>
      <c r="M404" s="50">
        <f t="shared" si="177"/>
        <v>976.66666666666663</v>
      </c>
      <c r="N404" s="50">
        <f t="shared" si="178"/>
        <v>976.66666666666663</v>
      </c>
      <c r="O404" s="50">
        <f t="shared" si="179"/>
        <v>976.67</v>
      </c>
      <c r="P404" s="50">
        <f t="shared" si="180"/>
        <v>976.67</v>
      </c>
      <c r="Q404" s="43"/>
      <c r="R404" s="29"/>
      <c r="S404" s="29"/>
      <c r="T404" s="29"/>
    </row>
    <row r="405" spans="1:20" s="51" customFormat="1" ht="40.5" customHeight="1" x14ac:dyDescent="0.2">
      <c r="A405" s="45">
        <v>386</v>
      </c>
      <c r="B405" s="46" t="s">
        <v>100</v>
      </c>
      <c r="C405" s="47" t="s">
        <v>103</v>
      </c>
      <c r="D405" s="48">
        <v>1</v>
      </c>
      <c r="E405" s="24">
        <v>950</v>
      </c>
      <c r="F405" s="28">
        <v>980</v>
      </c>
      <c r="G405" s="24">
        <v>1000</v>
      </c>
      <c r="H405" s="78"/>
      <c r="I405" s="79"/>
      <c r="J405" s="39">
        <f t="shared" si="174"/>
        <v>976.66666666666663</v>
      </c>
      <c r="K405" s="49">
        <f t="shared" si="175"/>
        <v>25.16611478423583</v>
      </c>
      <c r="L405" s="49">
        <f t="shared" si="176"/>
        <v>2.5767353021401878</v>
      </c>
      <c r="M405" s="50">
        <f t="shared" si="177"/>
        <v>976.66666666666663</v>
      </c>
      <c r="N405" s="50">
        <f t="shared" si="178"/>
        <v>976.66666666666663</v>
      </c>
      <c r="O405" s="50">
        <f t="shared" si="179"/>
        <v>976.67</v>
      </c>
      <c r="P405" s="50">
        <f t="shared" si="180"/>
        <v>976.67</v>
      </c>
      <c r="Q405" s="43"/>
      <c r="R405" s="29"/>
      <c r="S405" s="29"/>
      <c r="T405" s="29"/>
    </row>
    <row r="406" spans="1:20" s="51" customFormat="1" ht="42" customHeight="1" x14ac:dyDescent="0.2">
      <c r="A406" s="45">
        <v>387</v>
      </c>
      <c r="B406" s="46" t="s">
        <v>100</v>
      </c>
      <c r="C406" s="47" t="s">
        <v>103</v>
      </c>
      <c r="D406" s="48">
        <v>1</v>
      </c>
      <c r="E406" s="24">
        <v>950</v>
      </c>
      <c r="F406" s="28">
        <v>980</v>
      </c>
      <c r="G406" s="24">
        <v>1000</v>
      </c>
      <c r="H406" s="78"/>
      <c r="I406" s="79"/>
      <c r="J406" s="39">
        <f t="shared" si="174"/>
        <v>976.66666666666663</v>
      </c>
      <c r="K406" s="49">
        <f t="shared" si="175"/>
        <v>25.16611478423583</v>
      </c>
      <c r="L406" s="49">
        <f t="shared" si="176"/>
        <v>2.5767353021401878</v>
      </c>
      <c r="M406" s="50">
        <f t="shared" si="177"/>
        <v>976.66666666666663</v>
      </c>
      <c r="N406" s="50">
        <f t="shared" si="178"/>
        <v>976.66666666666663</v>
      </c>
      <c r="O406" s="50">
        <f t="shared" si="179"/>
        <v>976.67</v>
      </c>
      <c r="P406" s="50">
        <f t="shared" si="180"/>
        <v>976.67</v>
      </c>
      <c r="Q406" s="43"/>
      <c r="R406" s="29"/>
      <c r="S406" s="29"/>
      <c r="T406" s="29"/>
    </row>
    <row r="407" spans="1:20" s="51" customFormat="1" ht="23.25" customHeight="1" x14ac:dyDescent="0.2">
      <c r="A407" s="45">
        <v>388</v>
      </c>
      <c r="B407" s="46" t="s">
        <v>190</v>
      </c>
      <c r="C407" s="47" t="s">
        <v>103</v>
      </c>
      <c r="D407" s="48">
        <v>1</v>
      </c>
      <c r="E407" s="24">
        <v>475</v>
      </c>
      <c r="F407" s="28">
        <v>490</v>
      </c>
      <c r="G407" s="24">
        <v>500</v>
      </c>
      <c r="H407" s="78"/>
      <c r="I407" s="79"/>
      <c r="J407" s="39">
        <f t="shared" si="174"/>
        <v>488.33333333333331</v>
      </c>
      <c r="K407" s="49">
        <f t="shared" si="175"/>
        <v>12.583057392117915</v>
      </c>
      <c r="L407" s="49">
        <f t="shared" si="176"/>
        <v>2.5767353021401878</v>
      </c>
      <c r="M407" s="50">
        <f t="shared" si="177"/>
        <v>488.33333333333331</v>
      </c>
      <c r="N407" s="50">
        <f t="shared" si="178"/>
        <v>488.33333333333331</v>
      </c>
      <c r="O407" s="50">
        <f t="shared" si="179"/>
        <v>488.33</v>
      </c>
      <c r="P407" s="50">
        <f t="shared" si="180"/>
        <v>488.33</v>
      </c>
      <c r="Q407" s="43"/>
      <c r="R407" s="29"/>
      <c r="S407" s="29"/>
      <c r="T407" s="29"/>
    </row>
    <row r="408" spans="1:20" s="51" customFormat="1" ht="33.75" customHeight="1" x14ac:dyDescent="0.2">
      <c r="A408" s="45">
        <v>389</v>
      </c>
      <c r="B408" s="46" t="s">
        <v>102</v>
      </c>
      <c r="C408" s="47" t="s">
        <v>103</v>
      </c>
      <c r="D408" s="48">
        <v>1</v>
      </c>
      <c r="E408" s="24">
        <v>475</v>
      </c>
      <c r="F408" s="28">
        <v>490</v>
      </c>
      <c r="G408" s="24">
        <v>500</v>
      </c>
      <c r="H408" s="78"/>
      <c r="I408" s="79"/>
      <c r="J408" s="39">
        <f t="shared" si="174"/>
        <v>488.33333333333331</v>
      </c>
      <c r="K408" s="49">
        <f t="shared" si="175"/>
        <v>12.583057392117915</v>
      </c>
      <c r="L408" s="49">
        <f t="shared" si="176"/>
        <v>2.5767353021401878</v>
      </c>
      <c r="M408" s="50">
        <f t="shared" si="177"/>
        <v>488.33333333333331</v>
      </c>
      <c r="N408" s="50">
        <f t="shared" si="178"/>
        <v>488.33333333333331</v>
      </c>
      <c r="O408" s="50">
        <f t="shared" si="179"/>
        <v>488.33</v>
      </c>
      <c r="P408" s="50">
        <f t="shared" si="180"/>
        <v>488.33</v>
      </c>
      <c r="Q408" s="43"/>
      <c r="R408" s="29"/>
      <c r="S408" s="29"/>
      <c r="T408" s="29"/>
    </row>
    <row r="409" spans="1:20" s="51" customFormat="1" ht="30.75" customHeight="1" x14ac:dyDescent="0.2">
      <c r="A409" s="45">
        <v>390</v>
      </c>
      <c r="B409" s="46" t="s">
        <v>102</v>
      </c>
      <c r="C409" s="47" t="s">
        <v>103</v>
      </c>
      <c r="D409" s="48">
        <v>1</v>
      </c>
      <c r="E409" s="24">
        <v>475</v>
      </c>
      <c r="F409" s="28">
        <v>490</v>
      </c>
      <c r="G409" s="24">
        <v>500</v>
      </c>
      <c r="H409" s="78"/>
      <c r="I409" s="79"/>
      <c r="J409" s="39">
        <f t="shared" si="174"/>
        <v>488.33333333333331</v>
      </c>
      <c r="K409" s="49">
        <f t="shared" si="175"/>
        <v>12.583057392117915</v>
      </c>
      <c r="L409" s="49">
        <f t="shared" si="176"/>
        <v>2.5767353021401878</v>
      </c>
      <c r="M409" s="50">
        <f t="shared" si="177"/>
        <v>488.33333333333331</v>
      </c>
      <c r="N409" s="50">
        <f t="shared" si="178"/>
        <v>488.33333333333331</v>
      </c>
      <c r="O409" s="50">
        <f t="shared" si="179"/>
        <v>488.33</v>
      </c>
      <c r="P409" s="50">
        <f t="shared" si="180"/>
        <v>488.33</v>
      </c>
      <c r="Q409" s="43"/>
      <c r="R409" s="29"/>
      <c r="S409" s="29"/>
      <c r="T409" s="29"/>
    </row>
    <row r="410" spans="1:20" s="51" customFormat="1" ht="30.75" customHeight="1" x14ac:dyDescent="0.2">
      <c r="A410" s="45">
        <v>391</v>
      </c>
      <c r="B410" s="46" t="s">
        <v>102</v>
      </c>
      <c r="C410" s="47" t="s">
        <v>103</v>
      </c>
      <c r="D410" s="48">
        <v>1</v>
      </c>
      <c r="E410" s="24">
        <v>475</v>
      </c>
      <c r="F410" s="28">
        <v>490</v>
      </c>
      <c r="G410" s="24">
        <v>500</v>
      </c>
      <c r="H410" s="78"/>
      <c r="I410" s="79"/>
      <c r="J410" s="39">
        <f t="shared" ref="J410:J450" si="181">AVERAGE(E410:G410)</f>
        <v>488.33333333333331</v>
      </c>
      <c r="K410" s="49">
        <f t="shared" ref="K410:K450" si="182">SQRT(((SUM((POWER(G410-J410,2)),(POWER(F410-J410,2)),(POWER(E410-J410,2)))))/2)</f>
        <v>12.583057392117915</v>
      </c>
      <c r="L410" s="49">
        <f t="shared" ref="L410:L450" si="183">K410/J410*100</f>
        <v>2.5767353021401878</v>
      </c>
      <c r="M410" s="50">
        <f t="shared" ref="M410:M450" si="184">((D410/3)*(SUM(E410:G410)))</f>
        <v>488.33333333333331</v>
      </c>
      <c r="N410" s="50">
        <f t="shared" ref="N410:N450" si="185">M410/D410</f>
        <v>488.33333333333331</v>
      </c>
      <c r="O410" s="50">
        <f t="shared" ref="O410:O450" si="186">ROUND(N410,2)</f>
        <v>488.33</v>
      </c>
      <c r="P410" s="50">
        <f t="shared" ref="P410:P450" si="187">O410*D410</f>
        <v>488.33</v>
      </c>
      <c r="Q410" s="43"/>
      <c r="R410" s="29"/>
      <c r="S410" s="29"/>
      <c r="T410" s="29"/>
    </row>
    <row r="411" spans="1:20" s="51" customFormat="1" ht="28.5" customHeight="1" x14ac:dyDescent="0.2">
      <c r="A411" s="45">
        <v>392</v>
      </c>
      <c r="B411" s="46" t="s">
        <v>102</v>
      </c>
      <c r="C411" s="47" t="s">
        <v>103</v>
      </c>
      <c r="D411" s="48">
        <v>1</v>
      </c>
      <c r="E411" s="24">
        <v>475</v>
      </c>
      <c r="F411" s="28">
        <v>490</v>
      </c>
      <c r="G411" s="24">
        <v>500</v>
      </c>
      <c r="H411" s="78"/>
      <c r="I411" s="79"/>
      <c r="J411" s="39">
        <f t="shared" si="181"/>
        <v>488.33333333333331</v>
      </c>
      <c r="K411" s="49">
        <f t="shared" si="182"/>
        <v>12.583057392117915</v>
      </c>
      <c r="L411" s="49">
        <f t="shared" si="183"/>
        <v>2.5767353021401878</v>
      </c>
      <c r="M411" s="50">
        <f t="shared" si="184"/>
        <v>488.33333333333331</v>
      </c>
      <c r="N411" s="50">
        <f t="shared" si="185"/>
        <v>488.33333333333331</v>
      </c>
      <c r="O411" s="50">
        <f t="shared" si="186"/>
        <v>488.33</v>
      </c>
      <c r="P411" s="50">
        <f t="shared" si="187"/>
        <v>488.33</v>
      </c>
      <c r="Q411" s="43"/>
      <c r="R411" s="29"/>
      <c r="S411" s="29"/>
      <c r="T411" s="29"/>
    </row>
    <row r="412" spans="1:20" s="51" customFormat="1" ht="31.5" customHeight="1" x14ac:dyDescent="0.2">
      <c r="A412" s="45">
        <v>393</v>
      </c>
      <c r="B412" s="46" t="s">
        <v>102</v>
      </c>
      <c r="C412" s="47" t="s">
        <v>103</v>
      </c>
      <c r="D412" s="48">
        <v>1</v>
      </c>
      <c r="E412" s="24">
        <v>475</v>
      </c>
      <c r="F412" s="28">
        <v>490</v>
      </c>
      <c r="G412" s="24">
        <v>500</v>
      </c>
      <c r="H412" s="78"/>
      <c r="I412" s="79"/>
      <c r="J412" s="39">
        <f t="shared" si="181"/>
        <v>488.33333333333331</v>
      </c>
      <c r="K412" s="49">
        <f t="shared" si="182"/>
        <v>12.583057392117915</v>
      </c>
      <c r="L412" s="49">
        <f t="shared" si="183"/>
        <v>2.5767353021401878</v>
      </c>
      <c r="M412" s="50">
        <f t="shared" si="184"/>
        <v>488.33333333333331</v>
      </c>
      <c r="N412" s="50">
        <f t="shared" si="185"/>
        <v>488.33333333333331</v>
      </c>
      <c r="O412" s="50">
        <f t="shared" si="186"/>
        <v>488.33</v>
      </c>
      <c r="P412" s="50">
        <f t="shared" si="187"/>
        <v>488.33</v>
      </c>
      <c r="Q412" s="43"/>
      <c r="R412" s="29"/>
      <c r="S412" s="29"/>
      <c r="T412" s="29"/>
    </row>
    <row r="413" spans="1:20" s="51" customFormat="1" ht="21.75" customHeight="1" x14ac:dyDescent="0.2">
      <c r="A413" s="45">
        <v>394</v>
      </c>
      <c r="B413" s="46" t="s">
        <v>101</v>
      </c>
      <c r="C413" s="47" t="s">
        <v>103</v>
      </c>
      <c r="D413" s="48">
        <v>1</v>
      </c>
      <c r="E413" s="24">
        <v>475</v>
      </c>
      <c r="F413" s="28">
        <v>490</v>
      </c>
      <c r="G413" s="24">
        <v>500</v>
      </c>
      <c r="H413" s="78"/>
      <c r="I413" s="79"/>
      <c r="J413" s="39">
        <f t="shared" si="181"/>
        <v>488.33333333333331</v>
      </c>
      <c r="K413" s="49">
        <f t="shared" si="182"/>
        <v>12.583057392117915</v>
      </c>
      <c r="L413" s="49">
        <f t="shared" si="183"/>
        <v>2.5767353021401878</v>
      </c>
      <c r="M413" s="50">
        <f t="shared" si="184"/>
        <v>488.33333333333331</v>
      </c>
      <c r="N413" s="50">
        <f t="shared" si="185"/>
        <v>488.33333333333331</v>
      </c>
      <c r="O413" s="50">
        <f t="shared" si="186"/>
        <v>488.33</v>
      </c>
      <c r="P413" s="50">
        <f t="shared" si="187"/>
        <v>488.33</v>
      </c>
      <c r="Q413" s="43"/>
      <c r="R413" s="29"/>
      <c r="S413" s="29"/>
      <c r="T413" s="29"/>
    </row>
    <row r="414" spans="1:20" s="51" customFormat="1" ht="21" customHeight="1" x14ac:dyDescent="0.2">
      <c r="A414" s="81" t="s">
        <v>223</v>
      </c>
      <c r="B414" s="81"/>
      <c r="C414" s="47"/>
      <c r="D414" s="48"/>
      <c r="E414" s="24"/>
      <c r="F414" s="28"/>
      <c r="G414" s="24"/>
      <c r="H414" s="78"/>
      <c r="I414" s="79"/>
      <c r="J414" s="39"/>
      <c r="K414" s="49"/>
      <c r="L414" s="49"/>
      <c r="M414" s="50"/>
      <c r="N414" s="50"/>
      <c r="O414" s="50"/>
      <c r="P414" s="50"/>
      <c r="Q414" s="43"/>
      <c r="R414" s="29"/>
      <c r="S414" s="29"/>
      <c r="T414" s="29"/>
    </row>
    <row r="415" spans="1:20" s="51" customFormat="1" ht="30.75" customHeight="1" x14ac:dyDescent="0.2">
      <c r="A415" s="45">
        <v>395</v>
      </c>
      <c r="B415" s="46" t="s">
        <v>25</v>
      </c>
      <c r="C415" s="47" t="s">
        <v>103</v>
      </c>
      <c r="D415" s="48">
        <v>1</v>
      </c>
      <c r="E415" s="24">
        <v>475</v>
      </c>
      <c r="F415" s="28">
        <v>490</v>
      </c>
      <c r="G415" s="24">
        <v>500</v>
      </c>
      <c r="H415" s="78"/>
      <c r="I415" s="79"/>
      <c r="J415" s="39">
        <f t="shared" ref="J415:J418" si="188">AVERAGE(E415:G415)</f>
        <v>488.33333333333331</v>
      </c>
      <c r="K415" s="49">
        <f t="shared" ref="K415:K418" si="189">SQRT(((SUM((POWER(G415-J415,2)),(POWER(F415-J415,2)),(POWER(E415-J415,2)))))/2)</f>
        <v>12.583057392117915</v>
      </c>
      <c r="L415" s="49">
        <f t="shared" ref="L415:L418" si="190">K415/J415*100</f>
        <v>2.5767353021401878</v>
      </c>
      <c r="M415" s="50">
        <f t="shared" ref="M415:M418" si="191">((D415/3)*(SUM(E415:G415)))</f>
        <v>488.33333333333331</v>
      </c>
      <c r="N415" s="50">
        <f t="shared" ref="N415:N418" si="192">M415/D415</f>
        <v>488.33333333333331</v>
      </c>
      <c r="O415" s="50">
        <f t="shared" ref="O415:O418" si="193">ROUND(N415,2)</f>
        <v>488.33</v>
      </c>
      <c r="P415" s="50">
        <f t="shared" ref="P415:P418" si="194">O415*D415</f>
        <v>488.33</v>
      </c>
      <c r="Q415" s="43"/>
      <c r="R415" s="29"/>
      <c r="S415" s="29"/>
      <c r="T415" s="29"/>
    </row>
    <row r="416" spans="1:20" s="51" customFormat="1" ht="28.5" customHeight="1" x14ac:dyDescent="0.2">
      <c r="A416" s="45">
        <v>396</v>
      </c>
      <c r="B416" s="46" t="s">
        <v>25</v>
      </c>
      <c r="C416" s="47" t="s">
        <v>103</v>
      </c>
      <c r="D416" s="48">
        <v>1</v>
      </c>
      <c r="E416" s="24">
        <v>475</v>
      </c>
      <c r="F416" s="28">
        <v>490</v>
      </c>
      <c r="G416" s="24">
        <v>500</v>
      </c>
      <c r="H416" s="78"/>
      <c r="I416" s="79"/>
      <c r="J416" s="39">
        <f t="shared" si="188"/>
        <v>488.33333333333331</v>
      </c>
      <c r="K416" s="49">
        <f t="shared" si="189"/>
        <v>12.583057392117915</v>
      </c>
      <c r="L416" s="49">
        <f t="shared" si="190"/>
        <v>2.5767353021401878</v>
      </c>
      <c r="M416" s="50">
        <f t="shared" si="191"/>
        <v>488.33333333333331</v>
      </c>
      <c r="N416" s="50">
        <f t="shared" si="192"/>
        <v>488.33333333333331</v>
      </c>
      <c r="O416" s="50">
        <f t="shared" si="193"/>
        <v>488.33</v>
      </c>
      <c r="P416" s="50">
        <f t="shared" si="194"/>
        <v>488.33</v>
      </c>
      <c r="Q416" s="43"/>
      <c r="R416" s="29"/>
      <c r="S416" s="29"/>
      <c r="T416" s="29"/>
    </row>
    <row r="417" spans="1:20" s="51" customFormat="1" ht="31.5" customHeight="1" x14ac:dyDescent="0.2">
      <c r="A417" s="45">
        <v>397</v>
      </c>
      <c r="B417" s="46" t="s">
        <v>25</v>
      </c>
      <c r="C417" s="47" t="s">
        <v>103</v>
      </c>
      <c r="D417" s="48">
        <v>1</v>
      </c>
      <c r="E417" s="24">
        <v>475</v>
      </c>
      <c r="F417" s="28">
        <v>490</v>
      </c>
      <c r="G417" s="24">
        <v>500</v>
      </c>
      <c r="H417" s="78"/>
      <c r="I417" s="79"/>
      <c r="J417" s="39">
        <f t="shared" si="188"/>
        <v>488.33333333333331</v>
      </c>
      <c r="K417" s="49">
        <f t="shared" si="189"/>
        <v>12.583057392117915</v>
      </c>
      <c r="L417" s="49">
        <f t="shared" si="190"/>
        <v>2.5767353021401878</v>
      </c>
      <c r="M417" s="50">
        <f t="shared" si="191"/>
        <v>488.33333333333331</v>
      </c>
      <c r="N417" s="50">
        <f t="shared" si="192"/>
        <v>488.33333333333331</v>
      </c>
      <c r="O417" s="50">
        <f t="shared" si="193"/>
        <v>488.33</v>
      </c>
      <c r="P417" s="50">
        <f t="shared" si="194"/>
        <v>488.33</v>
      </c>
      <c r="Q417" s="43"/>
      <c r="R417" s="29"/>
      <c r="S417" s="29"/>
      <c r="T417" s="29"/>
    </row>
    <row r="418" spans="1:20" s="51" customFormat="1" ht="21.75" customHeight="1" x14ac:dyDescent="0.2">
      <c r="A418" s="45">
        <v>398</v>
      </c>
      <c r="B418" s="46" t="s">
        <v>25</v>
      </c>
      <c r="C418" s="47" t="s">
        <v>103</v>
      </c>
      <c r="D418" s="48">
        <v>1</v>
      </c>
      <c r="E418" s="24">
        <v>475</v>
      </c>
      <c r="F418" s="28">
        <v>490</v>
      </c>
      <c r="G418" s="24">
        <v>500</v>
      </c>
      <c r="H418" s="78"/>
      <c r="I418" s="79"/>
      <c r="J418" s="39">
        <f t="shared" si="188"/>
        <v>488.33333333333331</v>
      </c>
      <c r="K418" s="49">
        <f t="shared" si="189"/>
        <v>12.583057392117915</v>
      </c>
      <c r="L418" s="49">
        <f t="shared" si="190"/>
        <v>2.5767353021401878</v>
      </c>
      <c r="M418" s="50">
        <f t="shared" si="191"/>
        <v>488.33333333333331</v>
      </c>
      <c r="N418" s="50">
        <f t="shared" si="192"/>
        <v>488.33333333333331</v>
      </c>
      <c r="O418" s="50">
        <f t="shared" si="193"/>
        <v>488.33</v>
      </c>
      <c r="P418" s="50">
        <f t="shared" si="194"/>
        <v>488.33</v>
      </c>
      <c r="Q418" s="43"/>
      <c r="R418" s="29"/>
      <c r="S418" s="29"/>
      <c r="T418" s="29"/>
    </row>
    <row r="419" spans="1:20" s="51" customFormat="1" ht="30.75" customHeight="1" x14ac:dyDescent="0.2">
      <c r="A419" s="45">
        <v>399</v>
      </c>
      <c r="B419" s="46" t="s">
        <v>25</v>
      </c>
      <c r="C419" s="47" t="s">
        <v>103</v>
      </c>
      <c r="D419" s="48">
        <v>1</v>
      </c>
      <c r="E419" s="24">
        <v>475</v>
      </c>
      <c r="F419" s="28">
        <v>490</v>
      </c>
      <c r="G419" s="24">
        <v>500</v>
      </c>
      <c r="H419" s="78"/>
      <c r="I419" s="79"/>
      <c r="J419" s="39">
        <f t="shared" si="181"/>
        <v>488.33333333333331</v>
      </c>
      <c r="K419" s="49">
        <f t="shared" si="182"/>
        <v>12.583057392117915</v>
      </c>
      <c r="L419" s="49">
        <f t="shared" si="183"/>
        <v>2.5767353021401878</v>
      </c>
      <c r="M419" s="50">
        <f t="shared" si="184"/>
        <v>488.33333333333331</v>
      </c>
      <c r="N419" s="50">
        <f t="shared" si="185"/>
        <v>488.33333333333331</v>
      </c>
      <c r="O419" s="50">
        <f t="shared" si="186"/>
        <v>488.33</v>
      </c>
      <c r="P419" s="50">
        <f t="shared" si="187"/>
        <v>488.33</v>
      </c>
      <c r="Q419" s="43"/>
      <c r="R419" s="29"/>
      <c r="S419" s="29"/>
      <c r="T419" s="29"/>
    </row>
    <row r="420" spans="1:20" s="51" customFormat="1" ht="28.5" customHeight="1" x14ac:dyDescent="0.2">
      <c r="A420" s="45">
        <v>400</v>
      </c>
      <c r="B420" s="46" t="s">
        <v>216</v>
      </c>
      <c r="C420" s="47" t="s">
        <v>103</v>
      </c>
      <c r="D420" s="48">
        <v>1</v>
      </c>
      <c r="E420" s="24">
        <v>237.5</v>
      </c>
      <c r="F420" s="28">
        <v>245</v>
      </c>
      <c r="G420" s="24">
        <v>250</v>
      </c>
      <c r="H420" s="78"/>
      <c r="I420" s="79"/>
      <c r="J420" s="39">
        <f t="shared" si="181"/>
        <v>244.16666666666666</v>
      </c>
      <c r="K420" s="49">
        <f t="shared" si="182"/>
        <v>6.2915286960589576</v>
      </c>
      <c r="L420" s="49">
        <f t="shared" si="183"/>
        <v>2.5767353021401878</v>
      </c>
      <c r="M420" s="50">
        <f t="shared" si="184"/>
        <v>244.16666666666666</v>
      </c>
      <c r="N420" s="50">
        <f t="shared" si="185"/>
        <v>244.16666666666666</v>
      </c>
      <c r="O420" s="50">
        <f t="shared" si="186"/>
        <v>244.17</v>
      </c>
      <c r="P420" s="50">
        <f t="shared" si="187"/>
        <v>244.17</v>
      </c>
      <c r="Q420" s="43"/>
      <c r="R420" s="29"/>
      <c r="S420" s="29"/>
      <c r="T420" s="29"/>
    </row>
    <row r="421" spans="1:20" s="51" customFormat="1" ht="31.5" customHeight="1" x14ac:dyDescent="0.2">
      <c r="A421" s="45">
        <v>401</v>
      </c>
      <c r="B421" s="46" t="s">
        <v>55</v>
      </c>
      <c r="C421" s="47" t="s">
        <v>103</v>
      </c>
      <c r="D421" s="48">
        <v>1</v>
      </c>
      <c r="E421" s="24">
        <v>475</v>
      </c>
      <c r="F421" s="28">
        <v>490</v>
      </c>
      <c r="G421" s="24">
        <v>500</v>
      </c>
      <c r="H421" s="78"/>
      <c r="I421" s="79"/>
      <c r="J421" s="39">
        <f t="shared" si="181"/>
        <v>488.33333333333331</v>
      </c>
      <c r="K421" s="49">
        <f t="shared" si="182"/>
        <v>12.583057392117915</v>
      </c>
      <c r="L421" s="49">
        <f t="shared" si="183"/>
        <v>2.5767353021401878</v>
      </c>
      <c r="M421" s="50">
        <f t="shared" si="184"/>
        <v>488.33333333333331</v>
      </c>
      <c r="N421" s="50">
        <f t="shared" si="185"/>
        <v>488.33333333333331</v>
      </c>
      <c r="O421" s="50">
        <f t="shared" si="186"/>
        <v>488.33</v>
      </c>
      <c r="P421" s="50">
        <f t="shared" si="187"/>
        <v>488.33</v>
      </c>
      <c r="Q421" s="43"/>
      <c r="R421" s="29"/>
      <c r="S421" s="29"/>
      <c r="T421" s="29"/>
    </row>
    <row r="422" spans="1:20" s="51" customFormat="1" ht="21.75" customHeight="1" x14ac:dyDescent="0.2">
      <c r="A422" s="45">
        <v>402</v>
      </c>
      <c r="B422" s="46" t="s">
        <v>97</v>
      </c>
      <c r="C422" s="47" t="s">
        <v>103</v>
      </c>
      <c r="D422" s="48">
        <v>1</v>
      </c>
      <c r="E422" s="24">
        <v>475</v>
      </c>
      <c r="F422" s="28">
        <v>490</v>
      </c>
      <c r="G422" s="24">
        <v>500</v>
      </c>
      <c r="H422" s="78"/>
      <c r="I422" s="79"/>
      <c r="J422" s="39">
        <f t="shared" si="181"/>
        <v>488.33333333333331</v>
      </c>
      <c r="K422" s="49">
        <f t="shared" si="182"/>
        <v>12.583057392117915</v>
      </c>
      <c r="L422" s="49">
        <f t="shared" si="183"/>
        <v>2.5767353021401878</v>
      </c>
      <c r="M422" s="50">
        <f t="shared" si="184"/>
        <v>488.33333333333331</v>
      </c>
      <c r="N422" s="50">
        <f t="shared" si="185"/>
        <v>488.33333333333331</v>
      </c>
      <c r="O422" s="50">
        <f t="shared" si="186"/>
        <v>488.33</v>
      </c>
      <c r="P422" s="50">
        <f t="shared" si="187"/>
        <v>488.33</v>
      </c>
      <c r="Q422" s="43"/>
      <c r="R422" s="29"/>
      <c r="S422" s="29"/>
      <c r="T422" s="29"/>
    </row>
    <row r="423" spans="1:20" s="51" customFormat="1" ht="30.75" customHeight="1" x14ac:dyDescent="0.2">
      <c r="A423" s="45">
        <v>403</v>
      </c>
      <c r="B423" s="46" t="s">
        <v>62</v>
      </c>
      <c r="C423" s="47" t="s">
        <v>103</v>
      </c>
      <c r="D423" s="48">
        <v>1</v>
      </c>
      <c r="E423" s="24">
        <v>475</v>
      </c>
      <c r="F423" s="28">
        <v>490</v>
      </c>
      <c r="G423" s="24">
        <v>500</v>
      </c>
      <c r="H423" s="78"/>
      <c r="I423" s="79"/>
      <c r="J423" s="39">
        <f t="shared" si="181"/>
        <v>488.33333333333331</v>
      </c>
      <c r="K423" s="49">
        <f t="shared" si="182"/>
        <v>12.583057392117915</v>
      </c>
      <c r="L423" s="49">
        <f t="shared" si="183"/>
        <v>2.5767353021401878</v>
      </c>
      <c r="M423" s="50">
        <f t="shared" si="184"/>
        <v>488.33333333333331</v>
      </c>
      <c r="N423" s="50">
        <f t="shared" si="185"/>
        <v>488.33333333333331</v>
      </c>
      <c r="O423" s="50">
        <f t="shared" si="186"/>
        <v>488.33</v>
      </c>
      <c r="P423" s="50">
        <f t="shared" si="187"/>
        <v>488.33</v>
      </c>
      <c r="Q423" s="43"/>
      <c r="R423" s="29"/>
      <c r="S423" s="29"/>
      <c r="T423" s="29"/>
    </row>
    <row r="424" spans="1:20" s="51" customFormat="1" ht="28.5" customHeight="1" x14ac:dyDescent="0.2">
      <c r="A424" s="45">
        <v>404</v>
      </c>
      <c r="B424" s="46" t="s">
        <v>217</v>
      </c>
      <c r="C424" s="47" t="s">
        <v>103</v>
      </c>
      <c r="D424" s="48">
        <v>1</v>
      </c>
      <c r="E424" s="24">
        <v>475</v>
      </c>
      <c r="F424" s="28">
        <v>490</v>
      </c>
      <c r="G424" s="24">
        <v>500</v>
      </c>
      <c r="H424" s="78"/>
      <c r="I424" s="79"/>
      <c r="J424" s="39">
        <f t="shared" si="181"/>
        <v>488.33333333333331</v>
      </c>
      <c r="K424" s="49">
        <f t="shared" si="182"/>
        <v>12.583057392117915</v>
      </c>
      <c r="L424" s="49">
        <f t="shared" si="183"/>
        <v>2.5767353021401878</v>
      </c>
      <c r="M424" s="50">
        <f t="shared" si="184"/>
        <v>488.33333333333331</v>
      </c>
      <c r="N424" s="50">
        <f t="shared" si="185"/>
        <v>488.33333333333331</v>
      </c>
      <c r="O424" s="50">
        <f t="shared" si="186"/>
        <v>488.33</v>
      </c>
      <c r="P424" s="50">
        <f t="shared" si="187"/>
        <v>488.33</v>
      </c>
      <c r="Q424" s="43"/>
      <c r="R424" s="29"/>
      <c r="S424" s="29"/>
      <c r="T424" s="29"/>
    </row>
    <row r="425" spans="1:20" s="51" customFormat="1" ht="31.5" customHeight="1" x14ac:dyDescent="0.2">
      <c r="A425" s="45">
        <v>405</v>
      </c>
      <c r="B425" s="46" t="s">
        <v>106</v>
      </c>
      <c r="C425" s="47" t="s">
        <v>103</v>
      </c>
      <c r="D425" s="48">
        <v>1</v>
      </c>
      <c r="E425" s="24">
        <v>237.5</v>
      </c>
      <c r="F425" s="28">
        <v>245</v>
      </c>
      <c r="G425" s="24">
        <v>250</v>
      </c>
      <c r="H425" s="78"/>
      <c r="I425" s="79"/>
      <c r="J425" s="39">
        <f t="shared" si="181"/>
        <v>244.16666666666666</v>
      </c>
      <c r="K425" s="49">
        <f t="shared" si="182"/>
        <v>6.2915286960589576</v>
      </c>
      <c r="L425" s="49">
        <f t="shared" si="183"/>
        <v>2.5767353021401878</v>
      </c>
      <c r="M425" s="50">
        <f t="shared" si="184"/>
        <v>244.16666666666666</v>
      </c>
      <c r="N425" s="50">
        <f t="shared" si="185"/>
        <v>244.16666666666666</v>
      </c>
      <c r="O425" s="50">
        <f t="shared" si="186"/>
        <v>244.17</v>
      </c>
      <c r="P425" s="50">
        <f t="shared" si="187"/>
        <v>244.17</v>
      </c>
      <c r="Q425" s="43"/>
      <c r="R425" s="29"/>
      <c r="S425" s="29"/>
      <c r="T425" s="29"/>
    </row>
    <row r="426" spans="1:20" s="51" customFormat="1" ht="21.75" customHeight="1" x14ac:dyDescent="0.2">
      <c r="A426" s="45">
        <v>406</v>
      </c>
      <c r="B426" s="46" t="s">
        <v>106</v>
      </c>
      <c r="C426" s="47" t="s">
        <v>103</v>
      </c>
      <c r="D426" s="48">
        <v>1</v>
      </c>
      <c r="E426" s="24">
        <v>237.5</v>
      </c>
      <c r="F426" s="28">
        <v>245</v>
      </c>
      <c r="G426" s="24">
        <v>250</v>
      </c>
      <c r="H426" s="78"/>
      <c r="I426" s="79"/>
      <c r="J426" s="39">
        <f t="shared" si="181"/>
        <v>244.16666666666666</v>
      </c>
      <c r="K426" s="49">
        <f t="shared" si="182"/>
        <v>6.2915286960589576</v>
      </c>
      <c r="L426" s="49">
        <f t="shared" si="183"/>
        <v>2.5767353021401878</v>
      </c>
      <c r="M426" s="50">
        <f t="shared" si="184"/>
        <v>244.16666666666666</v>
      </c>
      <c r="N426" s="50">
        <f t="shared" si="185"/>
        <v>244.16666666666666</v>
      </c>
      <c r="O426" s="50">
        <f t="shared" si="186"/>
        <v>244.17</v>
      </c>
      <c r="P426" s="50">
        <f t="shared" si="187"/>
        <v>244.17</v>
      </c>
      <c r="Q426" s="43"/>
      <c r="R426" s="29"/>
      <c r="S426" s="29"/>
      <c r="T426" s="29"/>
    </row>
    <row r="427" spans="1:20" s="51" customFormat="1" ht="28.5" customHeight="1" x14ac:dyDescent="0.2">
      <c r="A427" s="45">
        <v>407</v>
      </c>
      <c r="B427" s="46" t="s">
        <v>218</v>
      </c>
      <c r="C427" s="47" t="s">
        <v>103</v>
      </c>
      <c r="D427" s="48">
        <v>1</v>
      </c>
      <c r="E427" s="24">
        <v>475</v>
      </c>
      <c r="F427" s="28">
        <v>490</v>
      </c>
      <c r="G427" s="24">
        <v>500</v>
      </c>
      <c r="H427" s="78"/>
      <c r="I427" s="79"/>
      <c r="J427" s="39">
        <f t="shared" ref="J427:J433" si="195">AVERAGE(E427:G427)</f>
        <v>488.33333333333331</v>
      </c>
      <c r="K427" s="49">
        <f t="shared" ref="K427:K433" si="196">SQRT(((SUM((POWER(G427-J427,2)),(POWER(F427-J427,2)),(POWER(E427-J427,2)))))/2)</f>
        <v>12.583057392117915</v>
      </c>
      <c r="L427" s="49">
        <f t="shared" ref="L427:L433" si="197">K427/J427*100</f>
        <v>2.5767353021401878</v>
      </c>
      <c r="M427" s="50">
        <f t="shared" ref="M427:M433" si="198">((D427/3)*(SUM(E427:G427)))</f>
        <v>488.33333333333331</v>
      </c>
      <c r="N427" s="50">
        <f t="shared" ref="N427:N433" si="199">M427/D427</f>
        <v>488.33333333333331</v>
      </c>
      <c r="O427" s="50">
        <f t="shared" ref="O427:O433" si="200">ROUND(N427,2)</f>
        <v>488.33</v>
      </c>
      <c r="P427" s="50">
        <f t="shared" ref="P427:P433" si="201">O427*D427</f>
        <v>488.33</v>
      </c>
      <c r="Q427" s="43"/>
      <c r="R427" s="29"/>
      <c r="S427" s="29"/>
      <c r="T427" s="29"/>
    </row>
    <row r="428" spans="1:20" s="51" customFormat="1" ht="31.5" customHeight="1" x14ac:dyDescent="0.2">
      <c r="A428" s="45">
        <v>408</v>
      </c>
      <c r="B428" s="46" t="s">
        <v>218</v>
      </c>
      <c r="C428" s="47" t="s">
        <v>103</v>
      </c>
      <c r="D428" s="48">
        <v>1</v>
      </c>
      <c r="E428" s="24">
        <v>475</v>
      </c>
      <c r="F428" s="28">
        <v>490</v>
      </c>
      <c r="G428" s="24">
        <v>500</v>
      </c>
      <c r="H428" s="78"/>
      <c r="I428" s="79"/>
      <c r="J428" s="39">
        <f t="shared" si="195"/>
        <v>488.33333333333331</v>
      </c>
      <c r="K428" s="49">
        <f t="shared" si="196"/>
        <v>12.583057392117915</v>
      </c>
      <c r="L428" s="49">
        <f t="shared" si="197"/>
        <v>2.5767353021401878</v>
      </c>
      <c r="M428" s="50">
        <f t="shared" si="198"/>
        <v>488.33333333333331</v>
      </c>
      <c r="N428" s="50">
        <f t="shared" si="199"/>
        <v>488.33333333333331</v>
      </c>
      <c r="O428" s="50">
        <f t="shared" si="200"/>
        <v>488.33</v>
      </c>
      <c r="P428" s="50">
        <f t="shared" si="201"/>
        <v>488.33</v>
      </c>
      <c r="Q428" s="43"/>
      <c r="R428" s="29"/>
      <c r="S428" s="29"/>
      <c r="T428" s="29"/>
    </row>
    <row r="429" spans="1:20" s="51" customFormat="1" ht="21.75" customHeight="1" x14ac:dyDescent="0.2">
      <c r="A429" s="45">
        <v>409</v>
      </c>
      <c r="B429" s="46" t="s">
        <v>21</v>
      </c>
      <c r="C429" s="47" t="s">
        <v>103</v>
      </c>
      <c r="D429" s="48">
        <v>1</v>
      </c>
      <c r="E429" s="24">
        <v>237.5</v>
      </c>
      <c r="F429" s="28">
        <v>245</v>
      </c>
      <c r="G429" s="24">
        <v>250</v>
      </c>
      <c r="H429" s="78"/>
      <c r="I429" s="79"/>
      <c r="J429" s="39">
        <f t="shared" si="195"/>
        <v>244.16666666666666</v>
      </c>
      <c r="K429" s="49">
        <f t="shared" si="196"/>
        <v>6.2915286960589576</v>
      </c>
      <c r="L429" s="49">
        <f t="shared" si="197"/>
        <v>2.5767353021401878</v>
      </c>
      <c r="M429" s="50">
        <f t="shared" si="198"/>
        <v>244.16666666666666</v>
      </c>
      <c r="N429" s="50">
        <f t="shared" si="199"/>
        <v>244.16666666666666</v>
      </c>
      <c r="O429" s="50">
        <f t="shared" si="200"/>
        <v>244.17</v>
      </c>
      <c r="P429" s="50">
        <f t="shared" si="201"/>
        <v>244.17</v>
      </c>
      <c r="Q429" s="43"/>
      <c r="R429" s="29"/>
      <c r="S429" s="29"/>
      <c r="T429" s="29"/>
    </row>
    <row r="430" spans="1:20" s="51" customFormat="1" ht="30.75" customHeight="1" x14ac:dyDescent="0.2">
      <c r="A430" s="45">
        <v>410</v>
      </c>
      <c r="B430" s="46" t="s">
        <v>21</v>
      </c>
      <c r="C430" s="47" t="s">
        <v>103</v>
      </c>
      <c r="D430" s="48">
        <v>1</v>
      </c>
      <c r="E430" s="24">
        <v>237.5</v>
      </c>
      <c r="F430" s="28">
        <v>245</v>
      </c>
      <c r="G430" s="24">
        <v>250</v>
      </c>
      <c r="H430" s="78"/>
      <c r="I430" s="79"/>
      <c r="J430" s="39">
        <f t="shared" si="195"/>
        <v>244.16666666666666</v>
      </c>
      <c r="K430" s="49">
        <f t="shared" si="196"/>
        <v>6.2915286960589576</v>
      </c>
      <c r="L430" s="49">
        <f t="shared" si="197"/>
        <v>2.5767353021401878</v>
      </c>
      <c r="M430" s="50">
        <f t="shared" si="198"/>
        <v>244.16666666666666</v>
      </c>
      <c r="N430" s="50">
        <f t="shared" si="199"/>
        <v>244.16666666666666</v>
      </c>
      <c r="O430" s="50">
        <f t="shared" si="200"/>
        <v>244.17</v>
      </c>
      <c r="P430" s="50">
        <f t="shared" si="201"/>
        <v>244.17</v>
      </c>
      <c r="Q430" s="43"/>
      <c r="R430" s="29"/>
      <c r="S430" s="29"/>
      <c r="T430" s="29"/>
    </row>
    <row r="431" spans="1:20" s="51" customFormat="1" ht="28.5" customHeight="1" x14ac:dyDescent="0.2">
      <c r="A431" s="45">
        <v>411</v>
      </c>
      <c r="B431" s="46" t="s">
        <v>219</v>
      </c>
      <c r="C431" s="47" t="s">
        <v>103</v>
      </c>
      <c r="D431" s="48">
        <v>1</v>
      </c>
      <c r="E431" s="24">
        <v>237.5</v>
      </c>
      <c r="F431" s="28">
        <v>245</v>
      </c>
      <c r="G431" s="24">
        <v>250</v>
      </c>
      <c r="H431" s="78"/>
      <c r="I431" s="79"/>
      <c r="J431" s="39">
        <f t="shared" si="195"/>
        <v>244.16666666666666</v>
      </c>
      <c r="K431" s="49">
        <f t="shared" si="196"/>
        <v>6.2915286960589576</v>
      </c>
      <c r="L431" s="49">
        <f t="shared" si="197"/>
        <v>2.5767353021401878</v>
      </c>
      <c r="M431" s="50">
        <f t="shared" si="198"/>
        <v>244.16666666666666</v>
      </c>
      <c r="N431" s="50">
        <f t="shared" si="199"/>
        <v>244.16666666666666</v>
      </c>
      <c r="O431" s="50">
        <f t="shared" si="200"/>
        <v>244.17</v>
      </c>
      <c r="P431" s="50">
        <f t="shared" si="201"/>
        <v>244.17</v>
      </c>
      <c r="Q431" s="43"/>
      <c r="R431" s="29"/>
      <c r="S431" s="29"/>
      <c r="T431" s="29"/>
    </row>
    <row r="432" spans="1:20" s="51" customFormat="1" ht="31.5" customHeight="1" x14ac:dyDescent="0.2">
      <c r="A432" s="45">
        <v>412</v>
      </c>
      <c r="B432" s="46" t="s">
        <v>220</v>
      </c>
      <c r="C432" s="47" t="s">
        <v>103</v>
      </c>
      <c r="D432" s="48">
        <v>1</v>
      </c>
      <c r="E432" s="24">
        <v>950</v>
      </c>
      <c r="F432" s="28">
        <v>980</v>
      </c>
      <c r="G432" s="24">
        <v>1000</v>
      </c>
      <c r="H432" s="78"/>
      <c r="I432" s="79"/>
      <c r="J432" s="39">
        <f t="shared" si="195"/>
        <v>976.66666666666663</v>
      </c>
      <c r="K432" s="49">
        <f t="shared" si="196"/>
        <v>25.16611478423583</v>
      </c>
      <c r="L432" s="49">
        <f t="shared" si="197"/>
        <v>2.5767353021401878</v>
      </c>
      <c r="M432" s="50">
        <f t="shared" si="198"/>
        <v>976.66666666666663</v>
      </c>
      <c r="N432" s="50">
        <f t="shared" si="199"/>
        <v>976.66666666666663</v>
      </c>
      <c r="O432" s="50">
        <f t="shared" si="200"/>
        <v>976.67</v>
      </c>
      <c r="P432" s="50">
        <f t="shared" si="201"/>
        <v>976.67</v>
      </c>
      <c r="Q432" s="43"/>
      <c r="R432" s="29"/>
      <c r="S432" s="29"/>
      <c r="T432" s="29"/>
    </row>
    <row r="433" spans="1:20" s="51" customFormat="1" ht="21.75" customHeight="1" x14ac:dyDescent="0.2">
      <c r="A433" s="45">
        <v>413</v>
      </c>
      <c r="B433" s="46" t="s">
        <v>221</v>
      </c>
      <c r="C433" s="47" t="s">
        <v>103</v>
      </c>
      <c r="D433" s="48">
        <v>1</v>
      </c>
      <c r="E433" s="24">
        <v>237.5</v>
      </c>
      <c r="F433" s="28">
        <v>245</v>
      </c>
      <c r="G433" s="24">
        <v>250</v>
      </c>
      <c r="H433" s="78"/>
      <c r="I433" s="79"/>
      <c r="J433" s="39">
        <f t="shared" si="195"/>
        <v>244.16666666666666</v>
      </c>
      <c r="K433" s="49">
        <f t="shared" si="196"/>
        <v>6.2915286960589576</v>
      </c>
      <c r="L433" s="49">
        <f t="shared" si="197"/>
        <v>2.5767353021401878</v>
      </c>
      <c r="M433" s="50">
        <f t="shared" si="198"/>
        <v>244.16666666666666</v>
      </c>
      <c r="N433" s="50">
        <f t="shared" si="199"/>
        <v>244.16666666666666</v>
      </c>
      <c r="O433" s="50">
        <f t="shared" si="200"/>
        <v>244.17</v>
      </c>
      <c r="P433" s="50">
        <f t="shared" si="201"/>
        <v>244.17</v>
      </c>
      <c r="Q433" s="43"/>
      <c r="R433" s="29"/>
      <c r="S433" s="29"/>
      <c r="T433" s="29"/>
    </row>
    <row r="434" spans="1:20" s="51" customFormat="1" ht="28.5" customHeight="1" x14ac:dyDescent="0.2">
      <c r="A434" s="45">
        <v>414</v>
      </c>
      <c r="B434" s="46" t="s">
        <v>61</v>
      </c>
      <c r="C434" s="47" t="s">
        <v>103</v>
      </c>
      <c r="D434" s="48">
        <v>1</v>
      </c>
      <c r="E434" s="24">
        <v>950</v>
      </c>
      <c r="F434" s="28">
        <v>980</v>
      </c>
      <c r="G434" s="24">
        <v>1000</v>
      </c>
      <c r="H434" s="78"/>
      <c r="I434" s="79"/>
      <c r="J434" s="39">
        <f t="shared" si="181"/>
        <v>976.66666666666663</v>
      </c>
      <c r="K434" s="49">
        <f t="shared" si="182"/>
        <v>25.16611478423583</v>
      </c>
      <c r="L434" s="49">
        <f t="shared" si="183"/>
        <v>2.5767353021401878</v>
      </c>
      <c r="M434" s="50">
        <f t="shared" si="184"/>
        <v>976.66666666666663</v>
      </c>
      <c r="N434" s="50">
        <f t="shared" si="185"/>
        <v>976.66666666666663</v>
      </c>
      <c r="O434" s="50">
        <f t="shared" si="186"/>
        <v>976.67</v>
      </c>
      <c r="P434" s="50">
        <f t="shared" si="187"/>
        <v>976.67</v>
      </c>
      <c r="Q434" s="43"/>
      <c r="R434" s="29"/>
      <c r="S434" s="29"/>
      <c r="T434" s="29"/>
    </row>
    <row r="435" spans="1:20" s="51" customFormat="1" ht="31.5" customHeight="1" x14ac:dyDescent="0.2">
      <c r="A435" s="45">
        <v>415</v>
      </c>
      <c r="B435" s="46" t="s">
        <v>53</v>
      </c>
      <c r="C435" s="47" t="s">
        <v>103</v>
      </c>
      <c r="D435" s="48">
        <v>1</v>
      </c>
      <c r="E435" s="24">
        <v>1425</v>
      </c>
      <c r="F435" s="28">
        <v>1470</v>
      </c>
      <c r="G435" s="24">
        <v>1500</v>
      </c>
      <c r="H435" s="78"/>
      <c r="I435" s="79"/>
      <c r="J435" s="39">
        <f t="shared" si="181"/>
        <v>1465</v>
      </c>
      <c r="K435" s="49">
        <f t="shared" si="182"/>
        <v>37.749172176353746</v>
      </c>
      <c r="L435" s="49">
        <f t="shared" si="183"/>
        <v>2.5767353021401873</v>
      </c>
      <c r="M435" s="50">
        <f t="shared" si="184"/>
        <v>1465</v>
      </c>
      <c r="N435" s="50">
        <f t="shared" si="185"/>
        <v>1465</v>
      </c>
      <c r="O435" s="50">
        <f t="shared" si="186"/>
        <v>1465</v>
      </c>
      <c r="P435" s="50">
        <f t="shared" si="187"/>
        <v>1465</v>
      </c>
      <c r="Q435" s="43"/>
      <c r="R435" s="29"/>
      <c r="S435" s="29"/>
      <c r="T435" s="29"/>
    </row>
    <row r="436" spans="1:20" s="51" customFormat="1" ht="21" customHeight="1" x14ac:dyDescent="0.2">
      <c r="A436" s="81" t="s">
        <v>222</v>
      </c>
      <c r="B436" s="81"/>
      <c r="C436" s="47"/>
      <c r="D436" s="48"/>
      <c r="E436" s="24"/>
      <c r="F436" s="28"/>
      <c r="G436" s="24"/>
      <c r="H436" s="78"/>
      <c r="I436" s="79"/>
      <c r="J436" s="39"/>
      <c r="K436" s="49"/>
      <c r="L436" s="49"/>
      <c r="M436" s="50"/>
      <c r="N436" s="50"/>
      <c r="O436" s="50"/>
      <c r="P436" s="50"/>
      <c r="Q436" s="43"/>
      <c r="R436" s="29"/>
      <c r="S436" s="29"/>
      <c r="T436" s="29"/>
    </row>
    <row r="437" spans="1:20" s="51" customFormat="1" ht="21.75" customHeight="1" x14ac:dyDescent="0.2">
      <c r="A437" s="45">
        <v>416</v>
      </c>
      <c r="B437" s="46" t="s">
        <v>25</v>
      </c>
      <c r="C437" s="47" t="s">
        <v>103</v>
      </c>
      <c r="D437" s="48">
        <v>1</v>
      </c>
      <c r="E437" s="24">
        <v>475</v>
      </c>
      <c r="F437" s="28">
        <v>490</v>
      </c>
      <c r="G437" s="24">
        <v>500</v>
      </c>
      <c r="H437" s="78"/>
      <c r="I437" s="79"/>
      <c r="J437" s="39">
        <f t="shared" ref="J437:J445" si="202">AVERAGE(E437:G437)</f>
        <v>488.33333333333331</v>
      </c>
      <c r="K437" s="49">
        <f t="shared" ref="K437:K445" si="203">SQRT(((SUM((POWER(G437-J437,2)),(POWER(F437-J437,2)),(POWER(E437-J437,2)))))/2)</f>
        <v>12.583057392117915</v>
      </c>
      <c r="L437" s="49">
        <f t="shared" ref="L437:L445" si="204">K437/J437*100</f>
        <v>2.5767353021401878</v>
      </c>
      <c r="M437" s="50">
        <f t="shared" ref="M437:M445" si="205">((D437/3)*(SUM(E437:G437)))</f>
        <v>488.33333333333331</v>
      </c>
      <c r="N437" s="50">
        <f t="shared" ref="N437:N445" si="206">M437/D437</f>
        <v>488.33333333333331</v>
      </c>
      <c r="O437" s="50">
        <f t="shared" ref="O437:O445" si="207">ROUND(N437,2)</f>
        <v>488.33</v>
      </c>
      <c r="P437" s="50">
        <f t="shared" ref="P437:P445" si="208">O437*D437</f>
        <v>488.33</v>
      </c>
      <c r="Q437" s="43"/>
      <c r="R437" s="29"/>
      <c r="S437" s="29"/>
      <c r="T437" s="29"/>
    </row>
    <row r="438" spans="1:20" s="51" customFormat="1" ht="30.75" customHeight="1" x14ac:dyDescent="0.2">
      <c r="A438" s="45">
        <v>417</v>
      </c>
      <c r="B438" s="46" t="s">
        <v>25</v>
      </c>
      <c r="C438" s="47" t="s">
        <v>103</v>
      </c>
      <c r="D438" s="48">
        <v>1</v>
      </c>
      <c r="E438" s="24">
        <v>475</v>
      </c>
      <c r="F438" s="28">
        <v>490</v>
      </c>
      <c r="G438" s="24">
        <v>500</v>
      </c>
      <c r="H438" s="78"/>
      <c r="I438" s="79"/>
      <c r="J438" s="39">
        <f t="shared" ref="J438:J442" si="209">AVERAGE(E438:G438)</f>
        <v>488.33333333333331</v>
      </c>
      <c r="K438" s="49">
        <f t="shared" ref="K438:K442" si="210">SQRT(((SUM((POWER(G438-J438,2)),(POWER(F438-J438,2)),(POWER(E438-J438,2)))))/2)</f>
        <v>12.583057392117915</v>
      </c>
      <c r="L438" s="49">
        <f t="shared" ref="L438:L442" si="211">K438/J438*100</f>
        <v>2.5767353021401878</v>
      </c>
      <c r="M438" s="50">
        <f t="shared" ref="M438:M442" si="212">((D438/3)*(SUM(E438:G438)))</f>
        <v>488.33333333333331</v>
      </c>
      <c r="N438" s="50">
        <f t="shared" ref="N438:N442" si="213">M438/D438</f>
        <v>488.33333333333331</v>
      </c>
      <c r="O438" s="50">
        <f t="shared" ref="O438:O442" si="214">ROUND(N438,2)</f>
        <v>488.33</v>
      </c>
      <c r="P438" s="50">
        <f t="shared" ref="P438:P442" si="215">O438*D438</f>
        <v>488.33</v>
      </c>
      <c r="Q438" s="43"/>
      <c r="R438" s="29"/>
      <c r="S438" s="29"/>
      <c r="T438" s="29"/>
    </row>
    <row r="439" spans="1:20" s="51" customFormat="1" ht="28.5" customHeight="1" x14ac:dyDescent="0.2">
      <c r="A439" s="45">
        <v>418</v>
      </c>
      <c r="B439" s="46" t="s">
        <v>25</v>
      </c>
      <c r="C439" s="47" t="s">
        <v>103</v>
      </c>
      <c r="D439" s="48">
        <v>1</v>
      </c>
      <c r="E439" s="24">
        <v>475</v>
      </c>
      <c r="F439" s="28">
        <v>490</v>
      </c>
      <c r="G439" s="24">
        <v>500</v>
      </c>
      <c r="H439" s="78"/>
      <c r="I439" s="79"/>
      <c r="J439" s="39">
        <f t="shared" si="209"/>
        <v>488.33333333333331</v>
      </c>
      <c r="K439" s="49">
        <f t="shared" si="210"/>
        <v>12.583057392117915</v>
      </c>
      <c r="L439" s="49">
        <f t="shared" si="211"/>
        <v>2.5767353021401878</v>
      </c>
      <c r="M439" s="50">
        <f t="shared" si="212"/>
        <v>488.33333333333331</v>
      </c>
      <c r="N439" s="50">
        <f t="shared" si="213"/>
        <v>488.33333333333331</v>
      </c>
      <c r="O439" s="50">
        <f t="shared" si="214"/>
        <v>488.33</v>
      </c>
      <c r="P439" s="50">
        <f t="shared" si="215"/>
        <v>488.33</v>
      </c>
      <c r="Q439" s="43"/>
      <c r="R439" s="29"/>
      <c r="S439" s="29"/>
      <c r="T439" s="29"/>
    </row>
    <row r="440" spans="1:20" s="51" customFormat="1" ht="31.5" customHeight="1" x14ac:dyDescent="0.2">
      <c r="A440" s="45">
        <v>419</v>
      </c>
      <c r="B440" s="46" t="s">
        <v>25</v>
      </c>
      <c r="C440" s="47" t="s">
        <v>103</v>
      </c>
      <c r="D440" s="48">
        <v>1</v>
      </c>
      <c r="E440" s="24">
        <v>475</v>
      </c>
      <c r="F440" s="28">
        <v>490</v>
      </c>
      <c r="G440" s="24">
        <v>500</v>
      </c>
      <c r="H440" s="78"/>
      <c r="I440" s="79"/>
      <c r="J440" s="39">
        <f t="shared" si="209"/>
        <v>488.33333333333331</v>
      </c>
      <c r="K440" s="49">
        <f t="shared" si="210"/>
        <v>12.583057392117915</v>
      </c>
      <c r="L440" s="49">
        <f t="shared" si="211"/>
        <v>2.5767353021401878</v>
      </c>
      <c r="M440" s="50">
        <f t="shared" si="212"/>
        <v>488.33333333333331</v>
      </c>
      <c r="N440" s="50">
        <f t="shared" si="213"/>
        <v>488.33333333333331</v>
      </c>
      <c r="O440" s="50">
        <f t="shared" si="214"/>
        <v>488.33</v>
      </c>
      <c r="P440" s="50">
        <f t="shared" si="215"/>
        <v>488.33</v>
      </c>
      <c r="Q440" s="43"/>
      <c r="R440" s="29"/>
      <c r="S440" s="29"/>
      <c r="T440" s="29"/>
    </row>
    <row r="441" spans="1:20" s="51" customFormat="1" ht="21.75" customHeight="1" x14ac:dyDescent="0.2">
      <c r="A441" s="45">
        <v>420</v>
      </c>
      <c r="B441" s="46" t="s">
        <v>25</v>
      </c>
      <c r="C441" s="47" t="s">
        <v>103</v>
      </c>
      <c r="D441" s="48">
        <v>1</v>
      </c>
      <c r="E441" s="24">
        <v>475</v>
      </c>
      <c r="F441" s="28">
        <v>490</v>
      </c>
      <c r="G441" s="24">
        <v>500</v>
      </c>
      <c r="H441" s="78"/>
      <c r="I441" s="79"/>
      <c r="J441" s="39">
        <f t="shared" si="209"/>
        <v>488.33333333333331</v>
      </c>
      <c r="K441" s="49">
        <f t="shared" si="210"/>
        <v>12.583057392117915</v>
      </c>
      <c r="L441" s="49">
        <f t="shared" si="211"/>
        <v>2.5767353021401878</v>
      </c>
      <c r="M441" s="50">
        <f t="shared" si="212"/>
        <v>488.33333333333331</v>
      </c>
      <c r="N441" s="50">
        <f t="shared" si="213"/>
        <v>488.33333333333331</v>
      </c>
      <c r="O441" s="50">
        <f t="shared" si="214"/>
        <v>488.33</v>
      </c>
      <c r="P441" s="50">
        <f t="shared" si="215"/>
        <v>488.33</v>
      </c>
      <c r="Q441" s="43"/>
      <c r="R441" s="29"/>
      <c r="S441" s="29"/>
      <c r="T441" s="29"/>
    </row>
    <row r="442" spans="1:20" s="51" customFormat="1" ht="30.75" customHeight="1" x14ac:dyDescent="0.2">
      <c r="A442" s="45">
        <v>421</v>
      </c>
      <c r="B442" s="46" t="s">
        <v>216</v>
      </c>
      <c r="C442" s="47" t="s">
        <v>103</v>
      </c>
      <c r="D442" s="48">
        <v>1</v>
      </c>
      <c r="E442" s="24">
        <v>237.5</v>
      </c>
      <c r="F442" s="28">
        <v>245</v>
      </c>
      <c r="G442" s="24">
        <v>250</v>
      </c>
      <c r="H442" s="78"/>
      <c r="I442" s="79"/>
      <c r="J442" s="39">
        <f t="shared" si="209"/>
        <v>244.16666666666666</v>
      </c>
      <c r="K442" s="49">
        <f t="shared" si="210"/>
        <v>6.2915286960589576</v>
      </c>
      <c r="L442" s="49">
        <f t="shared" si="211"/>
        <v>2.5767353021401878</v>
      </c>
      <c r="M442" s="50">
        <f t="shared" si="212"/>
        <v>244.16666666666666</v>
      </c>
      <c r="N442" s="50">
        <f t="shared" si="213"/>
        <v>244.16666666666666</v>
      </c>
      <c r="O442" s="50">
        <f t="shared" si="214"/>
        <v>244.17</v>
      </c>
      <c r="P442" s="50">
        <f t="shared" si="215"/>
        <v>244.17</v>
      </c>
      <c r="Q442" s="43"/>
      <c r="R442" s="29"/>
      <c r="S442" s="29"/>
      <c r="T442" s="29"/>
    </row>
    <row r="443" spans="1:20" s="51" customFormat="1" ht="30.75" customHeight="1" x14ac:dyDescent="0.2">
      <c r="A443" s="45">
        <v>422</v>
      </c>
      <c r="B443" s="46" t="s">
        <v>55</v>
      </c>
      <c r="C443" s="47" t="s">
        <v>103</v>
      </c>
      <c r="D443" s="48">
        <v>1</v>
      </c>
      <c r="E443" s="24">
        <v>475</v>
      </c>
      <c r="F443" s="28">
        <v>490</v>
      </c>
      <c r="G443" s="24">
        <v>500</v>
      </c>
      <c r="H443" s="78"/>
      <c r="I443" s="79"/>
      <c r="J443" s="39">
        <f t="shared" si="202"/>
        <v>488.33333333333331</v>
      </c>
      <c r="K443" s="49">
        <f t="shared" si="203"/>
        <v>12.583057392117915</v>
      </c>
      <c r="L443" s="49">
        <f t="shared" si="204"/>
        <v>2.5767353021401878</v>
      </c>
      <c r="M443" s="50">
        <f t="shared" si="205"/>
        <v>488.33333333333331</v>
      </c>
      <c r="N443" s="50">
        <f t="shared" si="206"/>
        <v>488.33333333333331</v>
      </c>
      <c r="O443" s="50">
        <f t="shared" si="207"/>
        <v>488.33</v>
      </c>
      <c r="P443" s="50">
        <f t="shared" si="208"/>
        <v>488.33</v>
      </c>
      <c r="Q443" s="43"/>
      <c r="R443" s="29"/>
      <c r="S443" s="29"/>
      <c r="T443" s="29"/>
    </row>
    <row r="444" spans="1:20" s="51" customFormat="1" ht="28.5" customHeight="1" x14ac:dyDescent="0.2">
      <c r="A444" s="45">
        <v>423</v>
      </c>
      <c r="B444" s="46" t="s">
        <v>97</v>
      </c>
      <c r="C444" s="47" t="s">
        <v>103</v>
      </c>
      <c r="D444" s="48">
        <v>1</v>
      </c>
      <c r="E444" s="24">
        <v>475</v>
      </c>
      <c r="F444" s="28">
        <v>490</v>
      </c>
      <c r="G444" s="24">
        <v>500</v>
      </c>
      <c r="H444" s="78"/>
      <c r="I444" s="79"/>
      <c r="J444" s="39">
        <f t="shared" si="202"/>
        <v>488.33333333333331</v>
      </c>
      <c r="K444" s="49">
        <f t="shared" si="203"/>
        <v>12.583057392117915</v>
      </c>
      <c r="L444" s="49">
        <f t="shared" si="204"/>
        <v>2.5767353021401878</v>
      </c>
      <c r="M444" s="50">
        <f t="shared" si="205"/>
        <v>488.33333333333331</v>
      </c>
      <c r="N444" s="50">
        <f t="shared" si="206"/>
        <v>488.33333333333331</v>
      </c>
      <c r="O444" s="50">
        <f t="shared" si="207"/>
        <v>488.33</v>
      </c>
      <c r="P444" s="50">
        <f t="shared" si="208"/>
        <v>488.33</v>
      </c>
      <c r="Q444" s="43"/>
      <c r="R444" s="29"/>
      <c r="S444" s="29"/>
      <c r="T444" s="29"/>
    </row>
    <row r="445" spans="1:20" s="51" customFormat="1" ht="31.5" customHeight="1" x14ac:dyDescent="0.2">
      <c r="A445" s="45">
        <v>424</v>
      </c>
      <c r="B445" s="46" t="s">
        <v>62</v>
      </c>
      <c r="C445" s="47" t="s">
        <v>103</v>
      </c>
      <c r="D445" s="48">
        <v>1</v>
      </c>
      <c r="E445" s="24">
        <v>475</v>
      </c>
      <c r="F445" s="28">
        <v>490</v>
      </c>
      <c r="G445" s="24">
        <v>500</v>
      </c>
      <c r="H445" s="78"/>
      <c r="I445" s="79"/>
      <c r="J445" s="39">
        <f t="shared" si="202"/>
        <v>488.33333333333331</v>
      </c>
      <c r="K445" s="49">
        <f t="shared" si="203"/>
        <v>12.583057392117915</v>
      </c>
      <c r="L445" s="49">
        <f t="shared" si="204"/>
        <v>2.5767353021401878</v>
      </c>
      <c r="M445" s="50">
        <f t="shared" si="205"/>
        <v>488.33333333333331</v>
      </c>
      <c r="N445" s="50">
        <f t="shared" si="206"/>
        <v>488.33333333333331</v>
      </c>
      <c r="O445" s="50">
        <f t="shared" si="207"/>
        <v>488.33</v>
      </c>
      <c r="P445" s="50">
        <f t="shared" si="208"/>
        <v>488.33</v>
      </c>
      <c r="Q445" s="43"/>
      <c r="R445" s="29"/>
      <c r="S445" s="29"/>
      <c r="T445" s="29"/>
    </row>
    <row r="446" spans="1:20" s="51" customFormat="1" ht="21.75" customHeight="1" x14ac:dyDescent="0.2">
      <c r="A446" s="45">
        <v>425</v>
      </c>
      <c r="B446" s="46" t="s">
        <v>217</v>
      </c>
      <c r="C446" s="47" t="s">
        <v>103</v>
      </c>
      <c r="D446" s="48">
        <v>1</v>
      </c>
      <c r="E446" s="24">
        <v>475</v>
      </c>
      <c r="F446" s="28">
        <v>490</v>
      </c>
      <c r="G446" s="24">
        <v>500</v>
      </c>
      <c r="H446" s="78"/>
      <c r="I446" s="79"/>
      <c r="J446" s="39">
        <f t="shared" ref="J446:J449" si="216">AVERAGE(E446:G446)</f>
        <v>488.33333333333331</v>
      </c>
      <c r="K446" s="49">
        <f t="shared" ref="K446:K449" si="217">SQRT(((SUM((POWER(G446-J446,2)),(POWER(F446-J446,2)),(POWER(E446-J446,2)))))/2)</f>
        <v>12.583057392117915</v>
      </c>
      <c r="L446" s="49">
        <f t="shared" ref="L446:L449" si="218">K446/J446*100</f>
        <v>2.5767353021401878</v>
      </c>
      <c r="M446" s="50">
        <f t="shared" ref="M446:M449" si="219">((D446/3)*(SUM(E446:G446)))</f>
        <v>488.33333333333331</v>
      </c>
      <c r="N446" s="50">
        <f t="shared" ref="N446:N449" si="220">M446/D446</f>
        <v>488.33333333333331</v>
      </c>
      <c r="O446" s="50">
        <f t="shared" ref="O446:O449" si="221">ROUND(N446,2)</f>
        <v>488.33</v>
      </c>
      <c r="P446" s="50">
        <f t="shared" ref="P446:P449" si="222">O446*D446</f>
        <v>488.33</v>
      </c>
      <c r="Q446" s="43"/>
      <c r="R446" s="29"/>
      <c r="S446" s="29"/>
      <c r="T446" s="29"/>
    </row>
    <row r="447" spans="1:20" s="51" customFormat="1" ht="30.75" customHeight="1" x14ac:dyDescent="0.2">
      <c r="A447" s="45">
        <v>426</v>
      </c>
      <c r="B447" s="46" t="s">
        <v>106</v>
      </c>
      <c r="C447" s="47" t="s">
        <v>103</v>
      </c>
      <c r="D447" s="48">
        <v>1</v>
      </c>
      <c r="E447" s="24">
        <v>237.5</v>
      </c>
      <c r="F447" s="28">
        <v>245</v>
      </c>
      <c r="G447" s="24">
        <v>250</v>
      </c>
      <c r="H447" s="78"/>
      <c r="I447" s="79"/>
      <c r="J447" s="39">
        <f t="shared" si="216"/>
        <v>244.16666666666666</v>
      </c>
      <c r="K447" s="49">
        <f t="shared" si="217"/>
        <v>6.2915286960589576</v>
      </c>
      <c r="L447" s="49">
        <f t="shared" si="218"/>
        <v>2.5767353021401878</v>
      </c>
      <c r="M447" s="50">
        <f t="shared" si="219"/>
        <v>244.16666666666666</v>
      </c>
      <c r="N447" s="50">
        <f t="shared" si="220"/>
        <v>244.16666666666666</v>
      </c>
      <c r="O447" s="50">
        <f t="shared" si="221"/>
        <v>244.17</v>
      </c>
      <c r="P447" s="50">
        <f t="shared" si="222"/>
        <v>244.17</v>
      </c>
      <c r="Q447" s="43"/>
      <c r="R447" s="29"/>
      <c r="S447" s="29"/>
      <c r="T447" s="29"/>
    </row>
    <row r="448" spans="1:20" s="51" customFormat="1" ht="28.5" customHeight="1" x14ac:dyDescent="0.2">
      <c r="A448" s="45">
        <v>427</v>
      </c>
      <c r="B448" s="46" t="s">
        <v>106</v>
      </c>
      <c r="C448" s="47" t="s">
        <v>103</v>
      </c>
      <c r="D448" s="48">
        <v>1</v>
      </c>
      <c r="E448" s="24">
        <v>237.5</v>
      </c>
      <c r="F448" s="28">
        <v>245</v>
      </c>
      <c r="G448" s="24">
        <v>250</v>
      </c>
      <c r="H448" s="78"/>
      <c r="I448" s="79"/>
      <c r="J448" s="39">
        <f t="shared" si="216"/>
        <v>244.16666666666666</v>
      </c>
      <c r="K448" s="49">
        <f t="shared" si="217"/>
        <v>6.2915286960589576</v>
      </c>
      <c r="L448" s="49">
        <f t="shared" si="218"/>
        <v>2.5767353021401878</v>
      </c>
      <c r="M448" s="50">
        <f t="shared" si="219"/>
        <v>244.16666666666666</v>
      </c>
      <c r="N448" s="50">
        <f t="shared" si="220"/>
        <v>244.16666666666666</v>
      </c>
      <c r="O448" s="50">
        <f t="shared" si="221"/>
        <v>244.17</v>
      </c>
      <c r="P448" s="50">
        <f t="shared" si="222"/>
        <v>244.17</v>
      </c>
      <c r="Q448" s="43"/>
      <c r="R448" s="29"/>
      <c r="S448" s="29"/>
      <c r="T448" s="29"/>
    </row>
    <row r="449" spans="1:20" s="51" customFormat="1" ht="31.5" customHeight="1" x14ac:dyDescent="0.2">
      <c r="A449" s="45">
        <v>428</v>
      </c>
      <c r="B449" s="46" t="s">
        <v>218</v>
      </c>
      <c r="C449" s="47" t="s">
        <v>103</v>
      </c>
      <c r="D449" s="48">
        <v>1</v>
      </c>
      <c r="E449" s="24">
        <v>475</v>
      </c>
      <c r="F449" s="28">
        <v>490</v>
      </c>
      <c r="G449" s="24">
        <v>500</v>
      </c>
      <c r="H449" s="78"/>
      <c r="I449" s="79"/>
      <c r="J449" s="39">
        <f t="shared" si="216"/>
        <v>488.33333333333331</v>
      </c>
      <c r="K449" s="49">
        <f t="shared" si="217"/>
        <v>12.583057392117915</v>
      </c>
      <c r="L449" s="49">
        <f t="shared" si="218"/>
        <v>2.5767353021401878</v>
      </c>
      <c r="M449" s="50">
        <f t="shared" si="219"/>
        <v>488.33333333333331</v>
      </c>
      <c r="N449" s="50">
        <f t="shared" si="220"/>
        <v>488.33333333333331</v>
      </c>
      <c r="O449" s="50">
        <f t="shared" si="221"/>
        <v>488.33</v>
      </c>
      <c r="P449" s="50">
        <f t="shared" si="222"/>
        <v>488.33</v>
      </c>
      <c r="Q449" s="43"/>
      <c r="R449" s="29"/>
      <c r="S449" s="29"/>
      <c r="T449" s="29"/>
    </row>
    <row r="450" spans="1:20" s="51" customFormat="1" ht="21.75" customHeight="1" x14ac:dyDescent="0.2">
      <c r="A450" s="45">
        <v>429</v>
      </c>
      <c r="B450" s="46" t="s">
        <v>218</v>
      </c>
      <c r="C450" s="47" t="s">
        <v>103</v>
      </c>
      <c r="D450" s="48">
        <v>1</v>
      </c>
      <c r="E450" s="24">
        <v>475</v>
      </c>
      <c r="F450" s="28">
        <v>490</v>
      </c>
      <c r="G450" s="24">
        <v>500</v>
      </c>
      <c r="H450" s="78"/>
      <c r="I450" s="79"/>
      <c r="J450" s="39">
        <f t="shared" si="181"/>
        <v>488.33333333333331</v>
      </c>
      <c r="K450" s="49">
        <f t="shared" si="182"/>
        <v>12.583057392117915</v>
      </c>
      <c r="L450" s="49">
        <f t="shared" si="183"/>
        <v>2.5767353021401878</v>
      </c>
      <c r="M450" s="50">
        <f t="shared" si="184"/>
        <v>488.33333333333331</v>
      </c>
      <c r="N450" s="50">
        <f t="shared" si="185"/>
        <v>488.33333333333331</v>
      </c>
      <c r="O450" s="50">
        <f t="shared" si="186"/>
        <v>488.33</v>
      </c>
      <c r="P450" s="50">
        <f t="shared" si="187"/>
        <v>488.33</v>
      </c>
      <c r="Q450" s="43"/>
      <c r="R450" s="29"/>
      <c r="S450" s="29"/>
      <c r="T450" s="29"/>
    </row>
    <row r="451" spans="1:20" s="51" customFormat="1" ht="30.75" customHeight="1" x14ac:dyDescent="0.2">
      <c r="A451" s="45">
        <v>430</v>
      </c>
      <c r="B451" s="46" t="s">
        <v>21</v>
      </c>
      <c r="C451" s="47" t="s">
        <v>103</v>
      </c>
      <c r="D451" s="48">
        <v>1</v>
      </c>
      <c r="E451" s="24">
        <v>237.5</v>
      </c>
      <c r="F451" s="28">
        <v>245</v>
      </c>
      <c r="G451" s="24">
        <v>250</v>
      </c>
      <c r="H451" s="78"/>
      <c r="I451" s="79"/>
      <c r="J451" s="39">
        <f t="shared" si="174"/>
        <v>244.16666666666666</v>
      </c>
      <c r="K451" s="49">
        <f t="shared" si="175"/>
        <v>6.2915286960589576</v>
      </c>
      <c r="L451" s="49">
        <f t="shared" si="176"/>
        <v>2.5767353021401878</v>
      </c>
      <c r="M451" s="50">
        <f t="shared" si="177"/>
        <v>244.16666666666666</v>
      </c>
      <c r="N451" s="50">
        <f t="shared" si="178"/>
        <v>244.16666666666666</v>
      </c>
      <c r="O451" s="50">
        <f t="shared" si="179"/>
        <v>244.17</v>
      </c>
      <c r="P451" s="50">
        <f t="shared" si="180"/>
        <v>244.17</v>
      </c>
      <c r="Q451" s="43"/>
      <c r="R451" s="29"/>
      <c r="S451" s="29"/>
      <c r="T451" s="29"/>
    </row>
    <row r="452" spans="1:20" s="51" customFormat="1" ht="28.5" customHeight="1" x14ac:dyDescent="0.2">
      <c r="A452" s="45">
        <v>431</v>
      </c>
      <c r="B452" s="46" t="s">
        <v>21</v>
      </c>
      <c r="C452" s="47" t="s">
        <v>103</v>
      </c>
      <c r="D452" s="48">
        <v>1</v>
      </c>
      <c r="E452" s="24">
        <v>237.5</v>
      </c>
      <c r="F452" s="28">
        <v>245</v>
      </c>
      <c r="G452" s="24">
        <v>250</v>
      </c>
      <c r="H452" s="78"/>
      <c r="I452" s="79"/>
      <c r="J452" s="39">
        <f t="shared" ref="J452:J453" si="223">AVERAGE(E452:G452)</f>
        <v>244.16666666666666</v>
      </c>
      <c r="K452" s="49">
        <f t="shared" ref="K452:K453" si="224">SQRT(((SUM((POWER(G452-J452,2)),(POWER(F452-J452,2)),(POWER(E452-J452,2)))))/2)</f>
        <v>6.2915286960589576</v>
      </c>
      <c r="L452" s="49">
        <f t="shared" ref="L452:L453" si="225">K452/J452*100</f>
        <v>2.5767353021401878</v>
      </c>
      <c r="M452" s="50">
        <f t="shared" ref="M452:M453" si="226">((D452/3)*(SUM(E452:G452)))</f>
        <v>244.16666666666666</v>
      </c>
      <c r="N452" s="50">
        <f t="shared" ref="N452:N453" si="227">M452/D452</f>
        <v>244.16666666666666</v>
      </c>
      <c r="O452" s="50">
        <f t="shared" ref="O452:O453" si="228">ROUND(N452,2)</f>
        <v>244.17</v>
      </c>
      <c r="P452" s="50">
        <f t="shared" ref="P452:P453" si="229">O452*D452</f>
        <v>244.17</v>
      </c>
      <c r="Q452" s="43"/>
      <c r="R452" s="29"/>
      <c r="S452" s="29"/>
      <c r="T452" s="29"/>
    </row>
    <row r="453" spans="1:20" s="51" customFormat="1" ht="31.5" customHeight="1" x14ac:dyDescent="0.2">
      <c r="A453" s="45">
        <v>432</v>
      </c>
      <c r="B453" s="46" t="s">
        <v>219</v>
      </c>
      <c r="C453" s="47" t="s">
        <v>103</v>
      </c>
      <c r="D453" s="48">
        <v>1</v>
      </c>
      <c r="E453" s="24">
        <v>237.5</v>
      </c>
      <c r="F453" s="28">
        <v>245</v>
      </c>
      <c r="G453" s="24">
        <v>250</v>
      </c>
      <c r="H453" s="78"/>
      <c r="I453" s="79"/>
      <c r="J453" s="39">
        <f t="shared" si="223"/>
        <v>244.16666666666666</v>
      </c>
      <c r="K453" s="49">
        <f t="shared" si="224"/>
        <v>6.2915286960589576</v>
      </c>
      <c r="L453" s="49">
        <f t="shared" si="225"/>
        <v>2.5767353021401878</v>
      </c>
      <c r="M453" s="50">
        <f t="shared" si="226"/>
        <v>244.16666666666666</v>
      </c>
      <c r="N453" s="50">
        <f t="shared" si="227"/>
        <v>244.16666666666666</v>
      </c>
      <c r="O453" s="50">
        <f t="shared" si="228"/>
        <v>244.17</v>
      </c>
      <c r="P453" s="50">
        <f t="shared" si="229"/>
        <v>244.17</v>
      </c>
      <c r="Q453" s="43"/>
      <c r="R453" s="29"/>
      <c r="S453" s="29"/>
      <c r="T453" s="29"/>
    </row>
    <row r="454" spans="1:20" s="51" customFormat="1" ht="28.5" customHeight="1" x14ac:dyDescent="0.2">
      <c r="A454" s="45">
        <v>433</v>
      </c>
      <c r="B454" s="46" t="s">
        <v>220</v>
      </c>
      <c r="C454" s="47" t="s">
        <v>103</v>
      </c>
      <c r="D454" s="48">
        <v>1</v>
      </c>
      <c r="E454" s="24">
        <v>950</v>
      </c>
      <c r="F454" s="28">
        <v>980</v>
      </c>
      <c r="G454" s="24">
        <v>1000</v>
      </c>
      <c r="H454" s="78"/>
      <c r="I454" s="79"/>
      <c r="J454" s="39">
        <f t="shared" si="174"/>
        <v>976.66666666666663</v>
      </c>
      <c r="K454" s="49">
        <f t="shared" si="175"/>
        <v>25.16611478423583</v>
      </c>
      <c r="L454" s="49">
        <f t="shared" si="176"/>
        <v>2.5767353021401878</v>
      </c>
      <c r="M454" s="50">
        <f t="shared" si="177"/>
        <v>976.66666666666663</v>
      </c>
      <c r="N454" s="50">
        <f t="shared" si="178"/>
        <v>976.66666666666663</v>
      </c>
      <c r="O454" s="50">
        <f t="shared" si="179"/>
        <v>976.67</v>
      </c>
      <c r="P454" s="50">
        <f t="shared" si="180"/>
        <v>976.67</v>
      </c>
      <c r="Q454" s="43"/>
      <c r="R454" s="29"/>
      <c r="S454" s="29"/>
      <c r="T454" s="29"/>
    </row>
    <row r="455" spans="1:20" s="51" customFormat="1" ht="31.5" customHeight="1" x14ac:dyDescent="0.2">
      <c r="A455" s="45">
        <v>434</v>
      </c>
      <c r="B455" s="46" t="s">
        <v>221</v>
      </c>
      <c r="C455" s="47" t="s">
        <v>103</v>
      </c>
      <c r="D455" s="48">
        <v>1</v>
      </c>
      <c r="E455" s="24">
        <v>237.5</v>
      </c>
      <c r="F455" s="28">
        <v>245</v>
      </c>
      <c r="G455" s="24">
        <v>250</v>
      </c>
      <c r="H455" s="80"/>
      <c r="I455" s="78"/>
      <c r="J455" s="39">
        <f t="shared" ref="J455" si="230">AVERAGE(E455:G455)</f>
        <v>244.16666666666666</v>
      </c>
      <c r="K455" s="49">
        <f t="shared" ref="K455" si="231">SQRT(((SUM((POWER(G455-J455,2)),(POWER(F455-J455,2)),(POWER(E455-J455,2)))))/2)</f>
        <v>6.2915286960589576</v>
      </c>
      <c r="L455" s="49">
        <f t="shared" ref="L455" si="232">K455/J455*100</f>
        <v>2.5767353021401878</v>
      </c>
      <c r="M455" s="50">
        <f t="shared" ref="M455" si="233">((D455/3)*(SUM(E455:G455)))</f>
        <v>244.16666666666666</v>
      </c>
      <c r="N455" s="50">
        <f t="shared" ref="N455" si="234">M455/D455</f>
        <v>244.16666666666666</v>
      </c>
      <c r="O455" s="50">
        <f t="shared" ref="O455" si="235">ROUND(N455,2)</f>
        <v>244.17</v>
      </c>
      <c r="P455" s="50">
        <f t="shared" ref="P455" si="236">O455*D455</f>
        <v>244.17</v>
      </c>
      <c r="Q455" s="43"/>
      <c r="R455" s="29"/>
      <c r="S455" s="29"/>
      <c r="T455" s="29"/>
    </row>
    <row r="456" spans="1:20" s="51" customFormat="1" ht="31.5" customHeight="1" x14ac:dyDescent="0.2">
      <c r="A456" s="45">
        <v>435</v>
      </c>
      <c r="B456" s="46" t="s">
        <v>61</v>
      </c>
      <c r="C456" s="47" t="s">
        <v>103</v>
      </c>
      <c r="D456" s="48">
        <v>1</v>
      </c>
      <c r="E456" s="24">
        <v>950</v>
      </c>
      <c r="F456" s="28">
        <v>980</v>
      </c>
      <c r="G456" s="24">
        <v>1000</v>
      </c>
      <c r="H456" s="80"/>
      <c r="I456" s="78"/>
      <c r="J456" s="39">
        <f t="shared" si="174"/>
        <v>976.66666666666663</v>
      </c>
      <c r="K456" s="49">
        <f t="shared" si="175"/>
        <v>25.16611478423583</v>
      </c>
      <c r="L456" s="49">
        <f t="shared" si="176"/>
        <v>2.5767353021401878</v>
      </c>
      <c r="M456" s="50">
        <f t="shared" si="177"/>
        <v>976.66666666666663</v>
      </c>
      <c r="N456" s="50">
        <f t="shared" si="178"/>
        <v>976.66666666666663</v>
      </c>
      <c r="O456" s="50">
        <f t="shared" si="179"/>
        <v>976.67</v>
      </c>
      <c r="P456" s="50">
        <f t="shared" si="180"/>
        <v>976.67</v>
      </c>
      <c r="Q456" s="43"/>
      <c r="R456" s="29"/>
      <c r="S456" s="29"/>
      <c r="T456" s="29"/>
    </row>
    <row r="457" spans="1:20" s="51" customFormat="1" ht="21.75" customHeight="1" x14ac:dyDescent="0.2">
      <c r="A457" s="45">
        <v>436</v>
      </c>
      <c r="B457" s="46" t="s">
        <v>101</v>
      </c>
      <c r="C457" s="47" t="s">
        <v>103</v>
      </c>
      <c r="D457" s="48">
        <v>1</v>
      </c>
      <c r="E457" s="24">
        <v>1425</v>
      </c>
      <c r="F457" s="28">
        <v>1470</v>
      </c>
      <c r="G457" s="24">
        <v>1500</v>
      </c>
      <c r="H457" s="78"/>
      <c r="I457" s="79"/>
      <c r="J457" s="39">
        <f t="shared" si="174"/>
        <v>1465</v>
      </c>
      <c r="K457" s="49">
        <f t="shared" si="175"/>
        <v>37.749172176353746</v>
      </c>
      <c r="L457" s="49">
        <f t="shared" si="176"/>
        <v>2.5767353021401873</v>
      </c>
      <c r="M457" s="50">
        <f t="shared" si="177"/>
        <v>1465</v>
      </c>
      <c r="N457" s="50">
        <f t="shared" si="178"/>
        <v>1465</v>
      </c>
      <c r="O457" s="50">
        <f t="shared" si="179"/>
        <v>1465</v>
      </c>
      <c r="P457" s="50">
        <f t="shared" si="180"/>
        <v>1465</v>
      </c>
      <c r="Q457" s="43"/>
      <c r="R457" s="29"/>
      <c r="S457" s="29"/>
      <c r="T457" s="29"/>
    </row>
    <row r="458" spans="1:20" s="51" customFormat="1" ht="21" customHeight="1" x14ac:dyDescent="0.2">
      <c r="A458" s="81" t="s">
        <v>199</v>
      </c>
      <c r="B458" s="81"/>
      <c r="C458" s="47"/>
      <c r="D458" s="48"/>
      <c r="E458" s="24"/>
      <c r="F458" s="28"/>
      <c r="G458" s="24"/>
      <c r="H458" s="78"/>
      <c r="I458" s="79"/>
      <c r="J458" s="39"/>
      <c r="K458" s="49"/>
      <c r="L458" s="49"/>
      <c r="M458" s="50"/>
      <c r="N458" s="50"/>
      <c r="O458" s="50"/>
      <c r="P458" s="50"/>
      <c r="Q458" s="43"/>
      <c r="R458" s="29"/>
      <c r="S458" s="29"/>
      <c r="T458" s="29"/>
    </row>
    <row r="459" spans="1:20" s="51" customFormat="1" ht="21.75" customHeight="1" x14ac:dyDescent="0.2">
      <c r="A459" s="45">
        <v>1</v>
      </c>
      <c r="B459" s="46" t="s">
        <v>200</v>
      </c>
      <c r="C459" s="47" t="s">
        <v>103</v>
      </c>
      <c r="D459" s="48">
        <v>21</v>
      </c>
      <c r="E459" s="24">
        <v>2500</v>
      </c>
      <c r="F459" s="28">
        <v>2650</v>
      </c>
      <c r="G459" s="24">
        <v>2500</v>
      </c>
      <c r="H459" s="78"/>
      <c r="I459" s="79"/>
      <c r="J459" s="39">
        <f t="shared" si="174"/>
        <v>2550</v>
      </c>
      <c r="K459" s="49">
        <f t="shared" si="175"/>
        <v>86.602540378443862</v>
      </c>
      <c r="L459" s="49">
        <f t="shared" si="176"/>
        <v>3.3961780540566222</v>
      </c>
      <c r="M459" s="50">
        <f t="shared" si="177"/>
        <v>53550</v>
      </c>
      <c r="N459" s="50">
        <f t="shared" si="178"/>
        <v>2550</v>
      </c>
      <c r="O459" s="50">
        <f t="shared" si="179"/>
        <v>2550</v>
      </c>
      <c r="P459" s="50">
        <f t="shared" si="180"/>
        <v>53550</v>
      </c>
      <c r="Q459" s="43"/>
      <c r="R459" s="29"/>
      <c r="S459" s="29"/>
      <c r="T459" s="29"/>
    </row>
    <row r="460" spans="1:20" s="51" customFormat="1" ht="21.75" customHeight="1" x14ac:dyDescent="0.2">
      <c r="A460" s="45">
        <v>2</v>
      </c>
      <c r="B460" s="46" t="s">
        <v>201</v>
      </c>
      <c r="C460" s="47" t="s">
        <v>103</v>
      </c>
      <c r="D460" s="48">
        <v>4</v>
      </c>
      <c r="E460" s="24">
        <v>2500</v>
      </c>
      <c r="F460" s="28">
        <v>2650</v>
      </c>
      <c r="G460" s="24">
        <v>2500</v>
      </c>
      <c r="H460" s="78"/>
      <c r="I460" s="79"/>
      <c r="J460" s="39">
        <f t="shared" si="174"/>
        <v>2550</v>
      </c>
      <c r="K460" s="49">
        <f t="shared" si="175"/>
        <v>86.602540378443862</v>
      </c>
      <c r="L460" s="49">
        <f t="shared" si="176"/>
        <v>3.3961780540566222</v>
      </c>
      <c r="M460" s="50">
        <f t="shared" si="177"/>
        <v>10200</v>
      </c>
      <c r="N460" s="50">
        <f t="shared" si="178"/>
        <v>2550</v>
      </c>
      <c r="O460" s="50">
        <f t="shared" si="179"/>
        <v>2550</v>
      </c>
      <c r="P460" s="50">
        <f t="shared" si="180"/>
        <v>10200</v>
      </c>
      <c r="Q460" s="43"/>
      <c r="R460" s="29"/>
      <c r="S460" s="29"/>
      <c r="T460" s="29"/>
    </row>
    <row r="461" spans="1:20" s="51" customFormat="1" ht="36" customHeight="1" x14ac:dyDescent="0.2">
      <c r="A461" s="45">
        <v>3</v>
      </c>
      <c r="B461" s="46" t="s">
        <v>202</v>
      </c>
      <c r="C461" s="47" t="s">
        <v>103</v>
      </c>
      <c r="D461" s="48">
        <v>16</v>
      </c>
      <c r="E461" s="24">
        <v>2250</v>
      </c>
      <c r="F461" s="28">
        <v>2300</v>
      </c>
      <c r="G461" s="24">
        <v>2250</v>
      </c>
      <c r="H461" s="78"/>
      <c r="I461" s="79"/>
      <c r="J461" s="39">
        <f t="shared" ref="J461" si="237">AVERAGE(E461:G461)</f>
        <v>2266.6666666666665</v>
      </c>
      <c r="K461" s="49">
        <f t="shared" ref="K461" si="238">SQRT(((SUM((POWER(G461-J461,2)),(POWER(F461-J461,2)),(POWER(E461-J461,2)))))/2)</f>
        <v>28.867513459481291</v>
      </c>
      <c r="L461" s="49">
        <f t="shared" ref="L461" si="239">K461/J461*100</f>
        <v>1.2735667702712334</v>
      </c>
      <c r="M461" s="50">
        <f t="shared" ref="M461" si="240">((D461/3)*(SUM(E461:G461)))</f>
        <v>36266.666666666664</v>
      </c>
      <c r="N461" s="50">
        <f t="shared" ref="N461" si="241">M461/D461</f>
        <v>2266.6666666666665</v>
      </c>
      <c r="O461" s="50">
        <f t="shared" ref="O461" si="242">ROUND(N461,2)</f>
        <v>2266.67</v>
      </c>
      <c r="P461" s="50">
        <f t="shared" ref="P461" si="243">O461*D461</f>
        <v>36266.720000000001</v>
      </c>
      <c r="Q461" s="43"/>
      <c r="R461" s="29"/>
      <c r="S461" s="29"/>
      <c r="T461" s="29"/>
    </row>
    <row r="462" spans="1:20" s="51" customFormat="1" ht="42.75" customHeight="1" x14ac:dyDescent="0.2">
      <c r="A462" s="45">
        <v>4</v>
      </c>
      <c r="B462" s="46" t="s">
        <v>211</v>
      </c>
      <c r="C462" s="47" t="s">
        <v>103</v>
      </c>
      <c r="D462" s="48">
        <v>1</v>
      </c>
      <c r="E462" s="24">
        <v>2000</v>
      </c>
      <c r="F462" s="28">
        <v>2200</v>
      </c>
      <c r="G462" s="24">
        <v>2500</v>
      </c>
      <c r="H462" s="78"/>
      <c r="I462" s="79"/>
      <c r="J462" s="39">
        <f t="shared" ref="J462:J464" si="244">AVERAGE(E462:G462)</f>
        <v>2233.3333333333335</v>
      </c>
      <c r="K462" s="49">
        <f t="shared" ref="K462:K464" si="245">SQRT(((SUM((POWER(G462-J462,2)),(POWER(F462-J462,2)),(POWER(E462-J462,2)))))/2)</f>
        <v>251.66114784235833</v>
      </c>
      <c r="L462" s="49">
        <f t="shared" ref="L462:L464" si="246">K462/J462*100</f>
        <v>11.268409604881716</v>
      </c>
      <c r="M462" s="50">
        <f t="shared" ref="M462:M464" si="247">((D462/3)*(SUM(E462:G462)))</f>
        <v>2233.333333333333</v>
      </c>
      <c r="N462" s="50">
        <f t="shared" ref="N462:N464" si="248">M462/D462</f>
        <v>2233.333333333333</v>
      </c>
      <c r="O462" s="50">
        <f t="shared" ref="O462:O464" si="249">ROUND(N462,2)</f>
        <v>2233.33</v>
      </c>
      <c r="P462" s="50">
        <f t="shared" ref="P462:P464" si="250">O462*D462</f>
        <v>2233.33</v>
      </c>
      <c r="Q462" s="43"/>
      <c r="R462" s="29"/>
      <c r="S462" s="29"/>
      <c r="T462" s="29"/>
    </row>
    <row r="463" spans="1:20" s="51" customFormat="1" ht="27.75" customHeight="1" x14ac:dyDescent="0.2">
      <c r="A463" s="45">
        <v>5</v>
      </c>
      <c r="B463" s="46" t="s">
        <v>212</v>
      </c>
      <c r="C463" s="47" t="s">
        <v>103</v>
      </c>
      <c r="D463" s="48">
        <v>1</v>
      </c>
      <c r="E463" s="24">
        <v>150</v>
      </c>
      <c r="F463" s="28">
        <v>155</v>
      </c>
      <c r="G463" s="24">
        <v>200</v>
      </c>
      <c r="H463" s="78"/>
      <c r="I463" s="79"/>
      <c r="J463" s="39">
        <f t="shared" si="244"/>
        <v>168.33333333333334</v>
      </c>
      <c r="K463" s="49">
        <f t="shared" si="245"/>
        <v>27.537852736430512</v>
      </c>
      <c r="L463" s="49">
        <f t="shared" si="246"/>
        <v>16.359120437483472</v>
      </c>
      <c r="M463" s="50">
        <f t="shared" si="247"/>
        <v>168.33333333333331</v>
      </c>
      <c r="N463" s="50">
        <f t="shared" si="248"/>
        <v>168.33333333333331</v>
      </c>
      <c r="O463" s="50">
        <f t="shared" si="249"/>
        <v>168.33</v>
      </c>
      <c r="P463" s="50">
        <f t="shared" si="250"/>
        <v>168.33</v>
      </c>
      <c r="Q463" s="43"/>
      <c r="R463" s="29"/>
      <c r="S463" s="29"/>
      <c r="T463" s="29"/>
    </row>
    <row r="464" spans="1:20" s="51" customFormat="1" ht="28.5" customHeight="1" x14ac:dyDescent="0.2">
      <c r="A464" s="45">
        <v>6</v>
      </c>
      <c r="B464" s="67" t="s">
        <v>213</v>
      </c>
      <c r="C464" s="47" t="s">
        <v>103</v>
      </c>
      <c r="D464" s="48">
        <v>1</v>
      </c>
      <c r="E464" s="24">
        <v>2500</v>
      </c>
      <c r="F464" s="28">
        <v>2400</v>
      </c>
      <c r="G464" s="24">
        <v>2500</v>
      </c>
      <c r="H464" s="78"/>
      <c r="I464" s="79"/>
      <c r="J464" s="39">
        <f t="shared" si="244"/>
        <v>2466.6666666666665</v>
      </c>
      <c r="K464" s="49">
        <f t="shared" si="245"/>
        <v>57.735026918962575</v>
      </c>
      <c r="L464" s="49">
        <f t="shared" si="246"/>
        <v>2.3406091994174019</v>
      </c>
      <c r="M464" s="50">
        <f t="shared" si="247"/>
        <v>2466.6666666666665</v>
      </c>
      <c r="N464" s="50">
        <f t="shared" si="248"/>
        <v>2466.6666666666665</v>
      </c>
      <c r="O464" s="50">
        <f t="shared" si="249"/>
        <v>2466.67</v>
      </c>
      <c r="P464" s="50">
        <f t="shared" si="250"/>
        <v>2466.67</v>
      </c>
      <c r="Q464" s="43"/>
      <c r="R464" s="29"/>
      <c r="S464" s="29"/>
      <c r="T464" s="29"/>
    </row>
    <row r="465" spans="1:20" s="51" customFormat="1" ht="39" customHeight="1" x14ac:dyDescent="0.2">
      <c r="A465" s="45">
        <v>7</v>
      </c>
      <c r="B465" s="67" t="s">
        <v>214</v>
      </c>
      <c r="C465" s="47" t="s">
        <v>103</v>
      </c>
      <c r="D465" s="48">
        <v>1</v>
      </c>
      <c r="E465" s="24">
        <v>3400</v>
      </c>
      <c r="F465" s="28">
        <v>3600</v>
      </c>
      <c r="G465" s="24">
        <v>3500</v>
      </c>
      <c r="H465" s="78"/>
      <c r="I465" s="79"/>
      <c r="J465" s="39">
        <f t="shared" ref="J465" si="251">AVERAGE(E465:G465)</f>
        <v>3500</v>
      </c>
      <c r="K465" s="49">
        <f t="shared" ref="K465" si="252">SQRT(((SUM((POWER(G465-J465,2)),(POWER(F465-J465,2)),(POWER(E465-J465,2)))))/2)</f>
        <v>100</v>
      </c>
      <c r="L465" s="49">
        <f t="shared" ref="L465" si="253">K465/J465*100</f>
        <v>2.8571428571428572</v>
      </c>
      <c r="M465" s="50">
        <f t="shared" ref="M465" si="254">((D465/3)*(SUM(E465:G465)))</f>
        <v>3500</v>
      </c>
      <c r="N465" s="50">
        <f t="shared" ref="N465" si="255">M465/D465</f>
        <v>3500</v>
      </c>
      <c r="O465" s="50">
        <f t="shared" ref="O465" si="256">ROUND(N465,2)</f>
        <v>3500</v>
      </c>
      <c r="P465" s="50">
        <f t="shared" ref="P465" si="257">O465*D465</f>
        <v>3500</v>
      </c>
      <c r="Q465" s="43"/>
      <c r="R465" s="29"/>
      <c r="S465" s="29"/>
      <c r="T465" s="29"/>
    </row>
    <row r="466" spans="1:20" s="51" customFormat="1" ht="36" customHeight="1" x14ac:dyDescent="0.2">
      <c r="A466" s="45">
        <v>8</v>
      </c>
      <c r="B466" s="67" t="s">
        <v>215</v>
      </c>
      <c r="C466" s="47" t="s">
        <v>103</v>
      </c>
      <c r="D466" s="48">
        <v>1</v>
      </c>
      <c r="E466" s="24">
        <v>1900</v>
      </c>
      <c r="F466" s="28">
        <v>1750</v>
      </c>
      <c r="G466" s="24">
        <v>2000</v>
      </c>
      <c r="H466" s="78"/>
      <c r="I466" s="79"/>
      <c r="J466" s="39">
        <f t="shared" si="174"/>
        <v>1883.3333333333333</v>
      </c>
      <c r="K466" s="49">
        <f t="shared" si="175"/>
        <v>125.83057392117917</v>
      </c>
      <c r="L466" s="49">
        <f t="shared" si="176"/>
        <v>6.6812694117440268</v>
      </c>
      <c r="M466" s="50">
        <f t="shared" si="177"/>
        <v>1883.3333333333333</v>
      </c>
      <c r="N466" s="50">
        <f t="shared" si="178"/>
        <v>1883.3333333333333</v>
      </c>
      <c r="O466" s="50">
        <f t="shared" si="179"/>
        <v>1883.33</v>
      </c>
      <c r="P466" s="50">
        <f t="shared" si="180"/>
        <v>1883.33</v>
      </c>
      <c r="Q466" s="43"/>
      <c r="R466" s="29"/>
      <c r="S466" s="29"/>
      <c r="T466" s="29"/>
    </row>
    <row r="467" spans="1:20" s="51" customFormat="1" ht="30" customHeight="1" x14ac:dyDescent="0.2">
      <c r="A467" s="68"/>
      <c r="B467" s="34"/>
      <c r="C467" s="69"/>
      <c r="D467" s="70"/>
      <c r="E467" s="34"/>
      <c r="F467" s="35"/>
      <c r="G467" s="34"/>
      <c r="H467" s="97"/>
      <c r="I467" s="97"/>
      <c r="J467" s="40"/>
      <c r="K467" s="61"/>
      <c r="L467" s="61"/>
      <c r="M467" s="71"/>
      <c r="N467" s="71"/>
      <c r="O467" s="71"/>
      <c r="P467" s="71"/>
      <c r="Q467" s="43"/>
      <c r="R467" s="29"/>
      <c r="S467" s="63"/>
      <c r="T467" s="29"/>
    </row>
    <row r="468" spans="1:20" s="72" customFormat="1" ht="30" customHeight="1" x14ac:dyDescent="0.25">
      <c r="B468" s="101" t="s">
        <v>14</v>
      </c>
      <c r="C468" s="101"/>
      <c r="D468" s="101"/>
      <c r="E468" s="101"/>
      <c r="F468" s="101"/>
      <c r="G468" s="36">
        <f>SUM(P7:P466)</f>
        <v>440381.75</v>
      </c>
      <c r="H468" s="98"/>
      <c r="I468" s="99"/>
      <c r="J468" s="41"/>
      <c r="K468" s="73"/>
      <c r="L468" s="73"/>
      <c r="M468" s="74"/>
      <c r="N468" s="74"/>
      <c r="O468" s="74"/>
      <c r="P468" s="74"/>
      <c r="Q468" s="64"/>
      <c r="R468" s="75"/>
      <c r="S468" s="75"/>
      <c r="T468" s="75"/>
    </row>
    <row r="469" spans="1:20" s="72" customFormat="1" ht="30" customHeight="1" x14ac:dyDescent="0.25">
      <c r="B469" s="101" t="s">
        <v>224</v>
      </c>
      <c r="C469" s="101"/>
      <c r="D469" s="101"/>
      <c r="E469" s="101"/>
      <c r="F469" s="101"/>
      <c r="G469" s="36"/>
      <c r="H469" s="98"/>
      <c r="I469" s="99"/>
      <c r="J469" s="41"/>
      <c r="K469" s="73"/>
      <c r="L469" s="73"/>
      <c r="M469" s="74"/>
      <c r="N469" s="74"/>
      <c r="O469" s="74"/>
      <c r="P469" s="74"/>
      <c r="Q469" s="64"/>
      <c r="R469" s="75"/>
      <c r="S469" s="75"/>
      <c r="T469" s="75"/>
    </row>
    <row r="470" spans="1:20" s="51" customFormat="1" ht="30" customHeight="1" x14ac:dyDescent="0.25">
      <c r="B470" s="103" t="s">
        <v>195</v>
      </c>
      <c r="C470" s="103"/>
      <c r="D470" s="103"/>
      <c r="E470" s="103"/>
      <c r="F470" s="103"/>
      <c r="G470" s="103"/>
      <c r="H470" s="100"/>
      <c r="I470" s="100"/>
      <c r="J470" s="42"/>
      <c r="K470" s="61"/>
      <c r="L470" s="61"/>
      <c r="M470" s="71"/>
      <c r="N470" s="71"/>
      <c r="O470" s="71"/>
      <c r="P470" s="71"/>
      <c r="Q470" s="43"/>
      <c r="R470" s="29"/>
      <c r="S470" s="29"/>
      <c r="T470" s="29"/>
    </row>
    <row r="471" spans="1:20" s="51" customFormat="1" ht="30" customHeight="1" x14ac:dyDescent="0.2">
      <c r="B471" s="29"/>
      <c r="C471" s="76"/>
      <c r="D471" s="77"/>
      <c r="E471" s="29"/>
      <c r="F471" s="33"/>
      <c r="G471" s="29"/>
      <c r="H471" s="29"/>
      <c r="I471" s="29"/>
      <c r="J471" s="42"/>
      <c r="K471" s="61"/>
      <c r="L471" s="61"/>
      <c r="M471" s="71"/>
      <c r="N471" s="71"/>
      <c r="O471" s="71"/>
      <c r="P471" s="71"/>
      <c r="Q471" s="43"/>
      <c r="R471" s="29"/>
      <c r="S471" s="29"/>
      <c r="T471" s="29"/>
    </row>
    <row r="472" spans="1:20" s="51" customFormat="1" ht="30" customHeight="1" x14ac:dyDescent="0.2">
      <c r="B472" s="29"/>
      <c r="C472" s="76"/>
      <c r="D472" s="77"/>
      <c r="E472" s="29"/>
      <c r="F472" s="33"/>
      <c r="G472" s="29"/>
      <c r="H472" s="29"/>
      <c r="I472" s="29"/>
      <c r="J472" s="42"/>
      <c r="K472" s="61"/>
      <c r="L472" s="61"/>
      <c r="M472" s="71"/>
      <c r="N472" s="71"/>
      <c r="O472" s="71"/>
      <c r="P472" s="71"/>
      <c r="Q472" s="43"/>
      <c r="R472" s="29"/>
      <c r="S472" s="29"/>
      <c r="T472" s="29"/>
    </row>
    <row r="473" spans="1:20" s="51" customFormat="1" ht="30" customHeight="1" x14ac:dyDescent="0.2">
      <c r="B473" s="29"/>
      <c r="C473" s="76"/>
      <c r="D473" s="77"/>
      <c r="E473" s="29"/>
      <c r="F473" s="33"/>
      <c r="G473" s="29"/>
      <c r="H473" s="29"/>
      <c r="I473" s="29"/>
      <c r="J473" s="42"/>
      <c r="K473" s="61"/>
      <c r="L473" s="61"/>
      <c r="M473" s="71"/>
      <c r="N473" s="71"/>
      <c r="O473" s="71"/>
      <c r="P473" s="71"/>
      <c r="Q473" s="43"/>
      <c r="R473" s="29"/>
      <c r="S473" s="29"/>
      <c r="T473" s="29"/>
    </row>
    <row r="474" spans="1:20" s="51" customFormat="1" ht="30" customHeight="1" x14ac:dyDescent="0.2">
      <c r="B474" s="29"/>
      <c r="C474" s="76"/>
      <c r="D474" s="77"/>
      <c r="E474" s="29"/>
      <c r="F474" s="33"/>
      <c r="G474" s="29"/>
      <c r="H474" s="29"/>
      <c r="I474" s="29"/>
      <c r="J474" s="42"/>
      <c r="K474" s="61"/>
      <c r="L474" s="61"/>
      <c r="M474" s="71"/>
      <c r="N474" s="71"/>
      <c r="O474" s="71"/>
      <c r="P474" s="71"/>
      <c r="Q474" s="43"/>
      <c r="R474" s="29"/>
      <c r="S474" s="29"/>
      <c r="T474" s="29"/>
    </row>
    <row r="475" spans="1:20" s="51" customFormat="1" ht="30" customHeight="1" x14ac:dyDescent="0.2">
      <c r="B475" s="29"/>
      <c r="C475" s="76"/>
      <c r="D475" s="77"/>
      <c r="E475" s="29"/>
      <c r="F475" s="33"/>
      <c r="G475" s="29"/>
      <c r="H475" s="29"/>
      <c r="I475" s="29"/>
      <c r="J475" s="42"/>
      <c r="K475" s="61"/>
      <c r="L475" s="61"/>
      <c r="M475" s="71"/>
      <c r="N475" s="71"/>
      <c r="O475" s="71"/>
      <c r="P475" s="71"/>
      <c r="Q475" s="43"/>
      <c r="R475" s="29"/>
      <c r="S475" s="29"/>
      <c r="T475" s="29"/>
    </row>
    <row r="476" spans="1:20" s="51" customFormat="1" ht="30" customHeight="1" x14ac:dyDescent="0.2">
      <c r="B476" s="29"/>
      <c r="C476" s="76"/>
      <c r="D476" s="77"/>
      <c r="E476" s="29"/>
      <c r="F476" s="33"/>
      <c r="G476" s="29"/>
      <c r="H476" s="29"/>
      <c r="I476" s="29"/>
      <c r="J476" s="42"/>
      <c r="K476" s="61"/>
      <c r="L476" s="61"/>
      <c r="M476" s="71"/>
      <c r="N476" s="71"/>
      <c r="O476" s="71"/>
      <c r="P476" s="71"/>
      <c r="Q476" s="43"/>
      <c r="R476" s="29"/>
      <c r="S476" s="29"/>
      <c r="T476" s="29"/>
    </row>
    <row r="477" spans="1:20" s="51" customFormat="1" ht="30" customHeight="1" x14ac:dyDescent="0.2">
      <c r="B477" s="29"/>
      <c r="C477" s="76"/>
      <c r="D477" s="77"/>
      <c r="E477" s="29"/>
      <c r="F477" s="33"/>
      <c r="G477" s="29"/>
      <c r="H477" s="29"/>
      <c r="I477" s="29"/>
      <c r="J477" s="42"/>
      <c r="K477" s="61"/>
      <c r="L477" s="61"/>
      <c r="M477" s="71"/>
      <c r="N477" s="71"/>
      <c r="O477" s="71"/>
      <c r="P477" s="71"/>
      <c r="Q477" s="43"/>
      <c r="R477" s="29"/>
      <c r="S477" s="29"/>
      <c r="T477" s="29"/>
    </row>
    <row r="478" spans="1:20" s="51" customFormat="1" ht="30" customHeight="1" x14ac:dyDescent="0.2">
      <c r="B478" s="29"/>
      <c r="C478" s="76"/>
      <c r="D478" s="77"/>
      <c r="E478" s="29"/>
      <c r="F478" s="33"/>
      <c r="G478" s="29"/>
      <c r="H478" s="29"/>
      <c r="I478" s="29"/>
      <c r="J478" s="42"/>
      <c r="K478" s="61"/>
      <c r="L478" s="61"/>
      <c r="M478" s="71"/>
      <c r="N478" s="71"/>
      <c r="O478" s="71"/>
      <c r="P478" s="71"/>
      <c r="Q478" s="43"/>
      <c r="R478" s="29"/>
      <c r="S478" s="29"/>
      <c r="T478" s="29"/>
    </row>
    <row r="479" spans="1:20" s="51" customFormat="1" ht="30" customHeight="1" x14ac:dyDescent="0.2">
      <c r="B479" s="29"/>
      <c r="C479" s="76"/>
      <c r="D479" s="77"/>
      <c r="E479" s="29"/>
      <c r="F479" s="33"/>
      <c r="G479" s="29"/>
      <c r="H479" s="29"/>
      <c r="I479" s="29"/>
      <c r="J479" s="42"/>
      <c r="K479" s="61"/>
      <c r="L479" s="61"/>
      <c r="M479" s="71"/>
      <c r="N479" s="71"/>
      <c r="O479" s="71"/>
      <c r="P479" s="71"/>
      <c r="Q479" s="43"/>
      <c r="R479" s="29"/>
      <c r="S479" s="29"/>
      <c r="T479" s="29"/>
    </row>
    <row r="480" spans="1:20" s="51" customFormat="1" ht="30" customHeight="1" x14ac:dyDescent="0.2">
      <c r="B480" s="29"/>
      <c r="C480" s="76"/>
      <c r="D480" s="77"/>
      <c r="E480" s="29"/>
      <c r="F480" s="33"/>
      <c r="G480" s="29"/>
      <c r="H480" s="29"/>
      <c r="I480" s="29"/>
      <c r="J480" s="42"/>
      <c r="K480" s="61"/>
      <c r="L480" s="61"/>
      <c r="M480" s="71"/>
      <c r="N480" s="71"/>
      <c r="O480" s="71"/>
      <c r="P480" s="71"/>
      <c r="Q480" s="43"/>
      <c r="R480" s="29"/>
      <c r="S480" s="29"/>
      <c r="T480" s="29"/>
    </row>
    <row r="481" spans="2:20" s="51" customFormat="1" ht="30" customHeight="1" x14ac:dyDescent="0.2">
      <c r="B481" s="29"/>
      <c r="C481" s="76"/>
      <c r="D481" s="77"/>
      <c r="E481" s="29"/>
      <c r="F481" s="33"/>
      <c r="G481" s="29"/>
      <c r="H481" s="29"/>
      <c r="I481" s="29"/>
      <c r="J481" s="42"/>
      <c r="K481" s="61"/>
      <c r="L481" s="61"/>
      <c r="M481" s="71"/>
      <c r="N481" s="71"/>
      <c r="O481" s="71"/>
      <c r="P481" s="71"/>
      <c r="Q481" s="43"/>
      <c r="R481" s="29"/>
      <c r="S481" s="29"/>
      <c r="T481" s="29"/>
    </row>
    <row r="482" spans="2:20" s="51" customFormat="1" ht="30" customHeight="1" x14ac:dyDescent="0.2">
      <c r="B482" s="29"/>
      <c r="C482" s="76"/>
      <c r="D482" s="77"/>
      <c r="E482" s="29"/>
      <c r="F482" s="33"/>
      <c r="G482" s="29"/>
      <c r="H482" s="29"/>
      <c r="I482" s="29"/>
      <c r="J482" s="42"/>
      <c r="K482" s="61"/>
      <c r="L482" s="61"/>
      <c r="M482" s="71"/>
      <c r="N482" s="71"/>
      <c r="O482" s="71"/>
      <c r="P482" s="71"/>
      <c r="Q482" s="43"/>
      <c r="R482" s="29"/>
      <c r="S482" s="29"/>
      <c r="T482" s="29"/>
    </row>
    <row r="483" spans="2:20" s="51" customFormat="1" ht="30" customHeight="1" x14ac:dyDescent="0.2">
      <c r="B483" s="29"/>
      <c r="C483" s="76"/>
      <c r="D483" s="77"/>
      <c r="E483" s="29"/>
      <c r="F483" s="33"/>
      <c r="G483" s="29"/>
      <c r="H483" s="29"/>
      <c r="I483" s="29"/>
      <c r="J483" s="42"/>
      <c r="K483" s="61"/>
      <c r="L483" s="61"/>
      <c r="M483" s="71"/>
      <c r="N483" s="71"/>
      <c r="O483" s="71"/>
      <c r="P483" s="71"/>
      <c r="Q483" s="43"/>
      <c r="R483" s="29"/>
      <c r="S483" s="29"/>
      <c r="T483" s="29"/>
    </row>
    <row r="484" spans="2:20" s="51" customFormat="1" ht="30" customHeight="1" x14ac:dyDescent="0.2">
      <c r="B484" s="29"/>
      <c r="C484" s="76"/>
      <c r="D484" s="77"/>
      <c r="E484" s="29"/>
      <c r="F484" s="33"/>
      <c r="G484" s="29"/>
      <c r="H484" s="29"/>
      <c r="I484" s="29"/>
      <c r="J484" s="42"/>
      <c r="K484" s="61"/>
      <c r="L484" s="61"/>
      <c r="M484" s="71"/>
      <c r="N484" s="71"/>
      <c r="O484" s="71"/>
      <c r="P484" s="71"/>
      <c r="Q484" s="43"/>
      <c r="R484" s="29"/>
      <c r="S484" s="29"/>
      <c r="T484" s="29"/>
    </row>
    <row r="485" spans="2:20" s="51" customFormat="1" ht="30" customHeight="1" x14ac:dyDescent="0.2">
      <c r="B485" s="29"/>
      <c r="C485" s="76"/>
      <c r="D485" s="77"/>
      <c r="E485" s="29"/>
      <c r="F485" s="33"/>
      <c r="G485" s="29"/>
      <c r="H485" s="29"/>
      <c r="I485" s="29"/>
      <c r="J485" s="42"/>
      <c r="K485" s="61"/>
      <c r="L485" s="61"/>
      <c r="M485" s="71"/>
      <c r="N485" s="71"/>
      <c r="O485" s="71"/>
      <c r="P485" s="71"/>
      <c r="Q485" s="43"/>
      <c r="R485" s="29"/>
      <c r="S485" s="29"/>
      <c r="T485" s="29"/>
    </row>
    <row r="486" spans="2:20" s="51" customFormat="1" ht="30" customHeight="1" x14ac:dyDescent="0.2">
      <c r="B486" s="29"/>
      <c r="C486" s="76"/>
      <c r="D486" s="77"/>
      <c r="E486" s="29"/>
      <c r="F486" s="33"/>
      <c r="G486" s="29"/>
      <c r="H486" s="29"/>
      <c r="I486" s="29"/>
      <c r="J486" s="42"/>
      <c r="K486" s="61"/>
      <c r="L486" s="61"/>
      <c r="M486" s="71"/>
      <c r="N486" s="71"/>
      <c r="O486" s="71"/>
      <c r="P486" s="71"/>
      <c r="Q486" s="43"/>
      <c r="R486" s="29"/>
      <c r="S486" s="29"/>
      <c r="T486" s="29"/>
    </row>
    <row r="487" spans="2:20" s="15" customFormat="1" ht="30" customHeight="1" x14ac:dyDescent="0.2">
      <c r="B487" s="3"/>
      <c r="C487" s="4"/>
      <c r="D487" s="18"/>
      <c r="E487" s="29"/>
      <c r="F487" s="33"/>
      <c r="G487" s="29"/>
      <c r="H487" s="3"/>
      <c r="I487" s="3"/>
      <c r="J487" s="42"/>
      <c r="K487" s="5"/>
      <c r="L487" s="5"/>
      <c r="M487" s="8"/>
      <c r="N487" s="8"/>
      <c r="O487" s="8"/>
      <c r="P487" s="8"/>
      <c r="Q487" s="7"/>
      <c r="R487" s="3"/>
      <c r="S487" s="3"/>
      <c r="T487" s="3"/>
    </row>
    <row r="488" spans="2:20" s="15" customFormat="1" ht="30" customHeight="1" x14ac:dyDescent="0.2">
      <c r="B488" s="3"/>
      <c r="C488" s="3"/>
      <c r="D488" s="18"/>
      <c r="E488" s="29"/>
      <c r="F488" s="33"/>
      <c r="G488" s="29"/>
      <c r="H488" s="3"/>
      <c r="I488" s="3"/>
      <c r="J488" s="42"/>
      <c r="K488" s="5"/>
      <c r="L488" s="5"/>
      <c r="M488" s="8"/>
      <c r="N488" s="8"/>
      <c r="O488" s="8"/>
      <c r="P488" s="8"/>
      <c r="Q488" s="7"/>
      <c r="R488" s="3"/>
      <c r="S488" s="3"/>
      <c r="T488" s="3"/>
    </row>
    <row r="489" spans="2:20" s="15" customFormat="1" ht="30" customHeight="1" x14ac:dyDescent="0.2">
      <c r="B489" s="3"/>
      <c r="C489" s="3"/>
      <c r="D489" s="18"/>
      <c r="E489" s="29"/>
      <c r="F489" s="33"/>
      <c r="G489" s="29"/>
      <c r="H489" s="3"/>
      <c r="I489" s="3"/>
      <c r="J489" s="42"/>
      <c r="K489" s="5"/>
      <c r="L489" s="5"/>
      <c r="M489" s="8"/>
      <c r="N489" s="8"/>
      <c r="O489" s="8"/>
      <c r="P489" s="8"/>
      <c r="Q489" s="7"/>
      <c r="R489" s="3"/>
      <c r="S489" s="3"/>
      <c r="T489" s="3"/>
    </row>
    <row r="490" spans="2:20" s="15" customFormat="1" ht="30" customHeight="1" x14ac:dyDescent="0.2">
      <c r="B490" s="3"/>
      <c r="C490" s="3"/>
      <c r="D490" s="18"/>
      <c r="E490" s="29"/>
      <c r="F490" s="33"/>
      <c r="G490" s="29"/>
      <c r="H490" s="3"/>
      <c r="I490" s="3"/>
      <c r="J490" s="42"/>
      <c r="K490" s="5"/>
      <c r="L490" s="5"/>
      <c r="M490" s="8"/>
      <c r="N490" s="8"/>
      <c r="O490" s="8"/>
      <c r="P490" s="8"/>
      <c r="Q490" s="7"/>
      <c r="R490" s="3"/>
      <c r="S490" s="3"/>
      <c r="T490" s="3"/>
    </row>
    <row r="491" spans="2:20" s="15" customFormat="1" ht="30" customHeight="1" x14ac:dyDescent="0.2">
      <c r="B491" s="3"/>
      <c r="C491" s="3"/>
      <c r="D491" s="18"/>
      <c r="E491" s="29"/>
      <c r="F491" s="33"/>
      <c r="G491" s="29"/>
      <c r="H491" s="3"/>
      <c r="I491" s="3"/>
      <c r="J491" s="42"/>
      <c r="K491" s="5"/>
      <c r="L491" s="5"/>
      <c r="M491" s="8"/>
      <c r="N491" s="8"/>
      <c r="O491" s="8"/>
      <c r="P491" s="8"/>
      <c r="Q491" s="7"/>
      <c r="R491" s="3"/>
      <c r="S491" s="3"/>
      <c r="T491" s="3"/>
    </row>
    <row r="492" spans="2:20" s="15" customFormat="1" ht="30" customHeight="1" x14ac:dyDescent="0.2">
      <c r="B492" s="3"/>
      <c r="C492" s="3"/>
      <c r="D492" s="18"/>
      <c r="E492" s="29"/>
      <c r="F492" s="33"/>
      <c r="G492" s="29"/>
      <c r="H492" s="3"/>
      <c r="I492" s="3"/>
      <c r="J492" s="42"/>
      <c r="K492" s="5"/>
      <c r="L492" s="5"/>
      <c r="M492" s="8"/>
      <c r="N492" s="8"/>
      <c r="O492" s="8"/>
      <c r="P492" s="8"/>
      <c r="Q492" s="7"/>
      <c r="R492" s="3"/>
      <c r="S492" s="3"/>
      <c r="T492" s="3"/>
    </row>
    <row r="493" spans="2:20" s="15" customFormat="1" ht="30" customHeight="1" x14ac:dyDescent="0.2">
      <c r="B493" s="3"/>
      <c r="C493" s="3"/>
      <c r="D493" s="18"/>
      <c r="E493" s="29"/>
      <c r="F493" s="33"/>
      <c r="G493" s="29"/>
      <c r="H493" s="3"/>
      <c r="I493" s="3"/>
      <c r="J493" s="42"/>
      <c r="K493" s="5"/>
      <c r="L493" s="5"/>
      <c r="M493" s="8"/>
      <c r="N493" s="8"/>
      <c r="O493" s="8"/>
      <c r="P493" s="8"/>
      <c r="Q493" s="7"/>
      <c r="R493" s="3"/>
      <c r="S493" s="3"/>
      <c r="T493" s="3"/>
    </row>
    <row r="494" spans="2:20" s="15" customFormat="1" ht="30" customHeight="1" x14ac:dyDescent="0.2">
      <c r="B494" s="3"/>
      <c r="C494" s="3"/>
      <c r="D494" s="18"/>
      <c r="E494" s="29"/>
      <c r="F494" s="33"/>
      <c r="G494" s="29"/>
      <c r="H494" s="3"/>
      <c r="I494" s="3"/>
      <c r="J494" s="42"/>
      <c r="K494" s="5"/>
      <c r="L494" s="5"/>
      <c r="M494" s="8"/>
      <c r="N494" s="8"/>
      <c r="O494" s="8"/>
      <c r="P494" s="8"/>
      <c r="Q494" s="7"/>
      <c r="R494" s="3"/>
      <c r="S494" s="3"/>
      <c r="T494" s="3"/>
    </row>
    <row r="495" spans="2:20" s="15" customFormat="1" ht="30" customHeight="1" x14ac:dyDescent="0.2">
      <c r="B495" s="3"/>
      <c r="C495" s="3"/>
      <c r="D495" s="18"/>
      <c r="E495" s="29"/>
      <c r="F495" s="33"/>
      <c r="G495" s="29"/>
      <c r="H495" s="3"/>
      <c r="I495" s="3"/>
      <c r="J495" s="42"/>
      <c r="K495" s="5"/>
      <c r="L495" s="5"/>
      <c r="M495" s="8"/>
      <c r="N495" s="8"/>
      <c r="O495" s="8"/>
      <c r="P495" s="8"/>
      <c r="Q495" s="7"/>
      <c r="R495" s="3"/>
      <c r="S495" s="3"/>
      <c r="T495" s="3"/>
    </row>
    <row r="496" spans="2:20" s="15" customFormat="1" ht="30" customHeight="1" x14ac:dyDescent="0.2">
      <c r="B496" s="3"/>
      <c r="C496" s="3"/>
      <c r="D496" s="18"/>
      <c r="E496" s="29"/>
      <c r="F496" s="33"/>
      <c r="G496" s="29"/>
      <c r="H496" s="3"/>
      <c r="I496" s="3"/>
      <c r="J496" s="43"/>
      <c r="K496" s="7"/>
      <c r="L496" s="7"/>
      <c r="M496" s="7"/>
      <c r="N496" s="7"/>
      <c r="O496" s="7"/>
      <c r="P496" s="7"/>
      <c r="Q496" s="7"/>
      <c r="R496" s="3"/>
      <c r="S496" s="3"/>
      <c r="T496" s="3"/>
    </row>
    <row r="497" spans="2:20" s="15" customFormat="1" ht="30" customHeight="1" x14ac:dyDescent="0.2">
      <c r="B497" s="3"/>
      <c r="C497" s="3"/>
      <c r="D497" s="18"/>
      <c r="E497" s="29"/>
      <c r="F497" s="33"/>
      <c r="G497" s="29"/>
      <c r="H497" s="3"/>
      <c r="I497" s="3"/>
      <c r="J497" s="43"/>
      <c r="K497" s="7"/>
      <c r="L497" s="7"/>
      <c r="M497" s="7"/>
      <c r="N497" s="7"/>
      <c r="O497" s="7"/>
      <c r="P497" s="7"/>
      <c r="Q497" s="7"/>
      <c r="R497" s="3"/>
      <c r="S497" s="3"/>
      <c r="T497" s="3"/>
    </row>
    <row r="498" spans="2:20" s="15" customFormat="1" ht="30" customHeight="1" x14ac:dyDescent="0.2">
      <c r="B498" s="3"/>
      <c r="C498" s="3"/>
      <c r="D498" s="18"/>
      <c r="E498" s="29"/>
      <c r="F498" s="33"/>
      <c r="G498" s="29"/>
      <c r="H498" s="3"/>
      <c r="I498" s="3"/>
      <c r="J498" s="43"/>
      <c r="K498" s="7"/>
      <c r="L498" s="7"/>
      <c r="M498" s="7"/>
      <c r="N498" s="7"/>
      <c r="O498" s="7"/>
      <c r="P498" s="7"/>
      <c r="Q498" s="7"/>
      <c r="R498" s="3"/>
      <c r="S498" s="3"/>
      <c r="T498" s="3"/>
    </row>
    <row r="499" spans="2:20" s="15" customFormat="1" ht="30" customHeight="1" x14ac:dyDescent="0.2">
      <c r="B499" s="3"/>
      <c r="C499" s="3"/>
      <c r="D499" s="18"/>
      <c r="E499" s="29"/>
      <c r="F499" s="29"/>
      <c r="G499" s="29"/>
      <c r="H499" s="3"/>
      <c r="I499" s="3"/>
      <c r="J499" s="43"/>
      <c r="K499" s="7"/>
      <c r="L499" s="7"/>
      <c r="M499" s="7"/>
      <c r="N499" s="7"/>
      <c r="O499" s="7"/>
      <c r="P499" s="7"/>
      <c r="Q499" s="7"/>
      <c r="R499" s="3"/>
      <c r="S499" s="3"/>
      <c r="T499" s="3"/>
    </row>
    <row r="500" spans="2:20" s="15" customFormat="1" ht="30" customHeight="1" x14ac:dyDescent="0.2">
      <c r="B500" s="3"/>
      <c r="C500" s="3"/>
      <c r="D500" s="18"/>
      <c r="E500" s="29"/>
      <c r="F500" s="29"/>
      <c r="G500" s="29"/>
      <c r="H500" s="3"/>
      <c r="I500" s="3"/>
      <c r="J500" s="43"/>
      <c r="K500" s="7"/>
      <c r="L500" s="7"/>
      <c r="M500" s="7"/>
      <c r="N500" s="7"/>
      <c r="O500" s="7"/>
      <c r="P500" s="7"/>
      <c r="Q500" s="7"/>
      <c r="R500" s="3"/>
      <c r="S500" s="3"/>
      <c r="T500" s="3"/>
    </row>
    <row r="501" spans="2:20" s="15" customFormat="1" ht="30" customHeight="1" x14ac:dyDescent="0.2">
      <c r="B501" s="3"/>
      <c r="C501" s="3"/>
      <c r="D501" s="18"/>
      <c r="E501" s="29"/>
      <c r="F501" s="29"/>
      <c r="G501" s="29"/>
      <c r="H501" s="3"/>
      <c r="I501" s="3"/>
      <c r="J501" s="43"/>
      <c r="K501" s="7"/>
      <c r="L501" s="7"/>
      <c r="M501" s="7"/>
      <c r="N501" s="7"/>
      <c r="O501" s="7"/>
      <c r="P501" s="7"/>
      <c r="Q501" s="7"/>
      <c r="R501" s="3"/>
      <c r="S501" s="3"/>
      <c r="T501" s="3"/>
    </row>
    <row r="502" spans="2:20" s="15" customFormat="1" ht="30" customHeight="1" x14ac:dyDescent="0.2">
      <c r="B502" s="3"/>
      <c r="C502" s="3"/>
      <c r="D502" s="18"/>
      <c r="E502" s="29"/>
      <c r="F502" s="29"/>
      <c r="G502" s="29"/>
      <c r="H502" s="3"/>
      <c r="I502" s="3"/>
      <c r="J502" s="43"/>
      <c r="K502" s="7"/>
      <c r="L502" s="7"/>
      <c r="M502" s="7"/>
      <c r="N502" s="7"/>
      <c r="O502" s="7"/>
      <c r="P502" s="7"/>
      <c r="Q502" s="7"/>
      <c r="R502" s="3"/>
      <c r="S502" s="3"/>
      <c r="T502" s="3"/>
    </row>
    <row r="503" spans="2:20" s="15" customFormat="1" ht="30" customHeight="1" x14ac:dyDescent="0.2">
      <c r="B503" s="3"/>
      <c r="C503" s="3"/>
      <c r="D503" s="18"/>
      <c r="E503" s="29"/>
      <c r="F503" s="29"/>
      <c r="G503" s="29"/>
      <c r="H503" s="3"/>
      <c r="I503" s="3"/>
      <c r="J503" s="43"/>
      <c r="K503" s="7"/>
      <c r="L503" s="7"/>
      <c r="M503" s="7"/>
      <c r="N503" s="7"/>
      <c r="O503" s="7"/>
      <c r="P503" s="7"/>
      <c r="Q503" s="7"/>
      <c r="R503" s="3"/>
      <c r="S503" s="3"/>
      <c r="T503" s="3"/>
    </row>
    <row r="504" spans="2:20" s="15" customFormat="1" ht="30" customHeight="1" x14ac:dyDescent="0.2">
      <c r="B504" s="3"/>
      <c r="C504" s="3"/>
      <c r="D504" s="18"/>
      <c r="E504" s="29"/>
      <c r="F504" s="29"/>
      <c r="G504" s="29"/>
      <c r="H504" s="3"/>
      <c r="I504" s="3"/>
      <c r="J504" s="43"/>
      <c r="K504" s="7"/>
      <c r="L504" s="7"/>
      <c r="M504" s="7"/>
      <c r="N504" s="7"/>
      <c r="O504" s="7"/>
      <c r="P504" s="7"/>
      <c r="Q504" s="7"/>
      <c r="R504" s="3"/>
      <c r="S504" s="3"/>
      <c r="T504" s="3"/>
    </row>
    <row r="505" spans="2:20" s="15" customFormat="1" ht="30" customHeight="1" x14ac:dyDescent="0.2">
      <c r="B505" s="3"/>
      <c r="C505" s="3"/>
      <c r="D505" s="18"/>
      <c r="E505" s="29"/>
      <c r="F505" s="29"/>
      <c r="G505" s="29"/>
      <c r="H505" s="3"/>
      <c r="I505" s="3"/>
      <c r="J505" s="43"/>
      <c r="K505" s="7"/>
      <c r="L505" s="7"/>
      <c r="M505" s="7"/>
      <c r="N505" s="7"/>
      <c r="O505" s="7"/>
      <c r="P505" s="7"/>
      <c r="Q505" s="7"/>
      <c r="R505" s="3"/>
      <c r="S505" s="3"/>
      <c r="T505" s="3"/>
    </row>
    <row r="506" spans="2:20" s="15" customFormat="1" ht="30" customHeight="1" x14ac:dyDescent="0.2">
      <c r="B506" s="3"/>
      <c r="C506" s="3"/>
      <c r="D506" s="18"/>
      <c r="E506" s="29"/>
      <c r="F506" s="29"/>
      <c r="G506" s="29"/>
      <c r="H506" s="3"/>
      <c r="I506" s="3"/>
      <c r="J506" s="43"/>
      <c r="K506" s="7"/>
      <c r="L506" s="7"/>
      <c r="M506" s="7"/>
      <c r="N506" s="7"/>
      <c r="O506" s="7"/>
      <c r="P506" s="7"/>
      <c r="Q506" s="7"/>
      <c r="R506" s="3"/>
      <c r="S506" s="3"/>
      <c r="T506" s="3"/>
    </row>
    <row r="507" spans="2:20" s="15" customFormat="1" ht="30" customHeight="1" x14ac:dyDescent="0.2">
      <c r="B507" s="3"/>
      <c r="C507" s="3"/>
      <c r="D507" s="18"/>
      <c r="E507" s="29"/>
      <c r="F507" s="29"/>
      <c r="G507" s="29"/>
      <c r="H507" s="3"/>
      <c r="I507" s="3"/>
      <c r="J507" s="43"/>
      <c r="K507" s="7"/>
      <c r="L507" s="7"/>
      <c r="M507" s="7"/>
      <c r="N507" s="7"/>
      <c r="O507" s="7"/>
      <c r="P507" s="7"/>
      <c r="Q507" s="7"/>
      <c r="R507" s="3"/>
      <c r="S507" s="3"/>
      <c r="T507" s="3"/>
    </row>
    <row r="508" spans="2:20" s="15" customFormat="1" ht="30" customHeight="1" x14ac:dyDescent="0.2">
      <c r="B508" s="3"/>
      <c r="C508" s="3"/>
      <c r="D508" s="18"/>
      <c r="E508" s="29"/>
      <c r="F508" s="29"/>
      <c r="G508" s="29"/>
      <c r="H508" s="3"/>
      <c r="I508" s="3"/>
      <c r="J508" s="43"/>
      <c r="K508" s="7"/>
      <c r="L508" s="7"/>
      <c r="M508" s="7"/>
      <c r="N508" s="7"/>
      <c r="O508" s="7"/>
      <c r="P508" s="7"/>
      <c r="Q508" s="7"/>
      <c r="R508" s="3"/>
      <c r="S508" s="3"/>
      <c r="T508" s="3"/>
    </row>
    <row r="509" spans="2:20" s="15" customFormat="1" ht="30" customHeight="1" x14ac:dyDescent="0.2">
      <c r="B509" s="3"/>
      <c r="C509" s="3"/>
      <c r="D509" s="18"/>
      <c r="E509" s="29"/>
      <c r="F509" s="29"/>
      <c r="G509" s="29"/>
      <c r="H509" s="3"/>
      <c r="I509" s="3"/>
      <c r="J509" s="43"/>
      <c r="K509" s="7"/>
      <c r="L509" s="7"/>
      <c r="M509" s="7"/>
      <c r="N509" s="7"/>
      <c r="O509" s="7"/>
      <c r="P509" s="7"/>
      <c r="Q509" s="7"/>
      <c r="R509" s="3"/>
      <c r="S509" s="3"/>
      <c r="T509" s="3"/>
    </row>
    <row r="510" spans="2:20" s="15" customFormat="1" ht="30" customHeight="1" x14ac:dyDescent="0.2">
      <c r="B510" s="3"/>
      <c r="C510" s="3"/>
      <c r="D510" s="18"/>
      <c r="E510" s="29"/>
      <c r="F510" s="29"/>
      <c r="G510" s="29"/>
      <c r="H510" s="3"/>
      <c r="I510" s="3"/>
      <c r="J510" s="43"/>
      <c r="K510" s="7"/>
      <c r="L510" s="7"/>
      <c r="M510" s="7"/>
      <c r="N510" s="7"/>
      <c r="O510" s="7"/>
      <c r="P510" s="7"/>
      <c r="Q510" s="7"/>
      <c r="R510" s="3"/>
      <c r="S510" s="3"/>
      <c r="T510" s="3"/>
    </row>
    <row r="511" spans="2:20" s="15" customFormat="1" ht="30" customHeight="1" x14ac:dyDescent="0.2">
      <c r="B511" s="3"/>
      <c r="C511" s="3"/>
      <c r="D511" s="18"/>
      <c r="E511" s="29"/>
      <c r="F511" s="29"/>
      <c r="G511" s="29"/>
      <c r="H511" s="3"/>
      <c r="I511" s="3"/>
      <c r="J511" s="43"/>
      <c r="K511" s="7"/>
      <c r="L511" s="7"/>
      <c r="M511" s="7"/>
      <c r="N511" s="7"/>
      <c r="O511" s="7"/>
      <c r="P511" s="7"/>
      <c r="Q511" s="7"/>
      <c r="R511" s="3"/>
      <c r="S511" s="3"/>
      <c r="T511" s="3"/>
    </row>
    <row r="512" spans="2:20" s="15" customFormat="1" ht="30" customHeight="1" x14ac:dyDescent="0.2">
      <c r="B512" s="3"/>
      <c r="C512" s="3"/>
      <c r="D512" s="18"/>
      <c r="E512" s="29"/>
      <c r="F512" s="29"/>
      <c r="G512" s="29"/>
      <c r="H512" s="3"/>
      <c r="I512" s="3"/>
      <c r="J512" s="43"/>
      <c r="K512" s="7"/>
      <c r="L512" s="7"/>
      <c r="M512" s="7"/>
      <c r="N512" s="7"/>
      <c r="O512" s="7"/>
      <c r="P512" s="7"/>
      <c r="Q512" s="7"/>
      <c r="R512" s="3"/>
      <c r="S512" s="3"/>
      <c r="T512" s="3"/>
    </row>
    <row r="513" spans="2:20" s="15" customFormat="1" ht="30" customHeight="1" x14ac:dyDescent="0.2">
      <c r="B513" s="3"/>
      <c r="C513" s="3"/>
      <c r="D513" s="18"/>
      <c r="E513" s="29"/>
      <c r="F513" s="29"/>
      <c r="G513" s="29"/>
      <c r="H513" s="3"/>
      <c r="I513" s="3"/>
      <c r="J513" s="43"/>
      <c r="K513" s="7"/>
      <c r="L513" s="7"/>
      <c r="M513" s="7"/>
      <c r="N513" s="7"/>
      <c r="O513" s="7"/>
      <c r="P513" s="7"/>
      <c r="Q513" s="7"/>
      <c r="R513" s="3"/>
      <c r="S513" s="3"/>
      <c r="T513" s="3"/>
    </row>
    <row r="514" spans="2:20" s="15" customFormat="1" ht="30" customHeight="1" x14ac:dyDescent="0.2">
      <c r="B514" s="3"/>
      <c r="C514" s="3"/>
      <c r="D514" s="18"/>
      <c r="E514" s="29"/>
      <c r="F514" s="29"/>
      <c r="G514" s="29"/>
      <c r="H514" s="3"/>
      <c r="I514" s="3"/>
      <c r="J514" s="43"/>
      <c r="K514" s="7"/>
      <c r="L514" s="7"/>
      <c r="M514" s="7"/>
      <c r="N514" s="7"/>
      <c r="O514" s="7"/>
      <c r="P514" s="7"/>
      <c r="Q514" s="7"/>
      <c r="R514" s="3"/>
      <c r="S514" s="3"/>
      <c r="T514" s="3"/>
    </row>
    <row r="515" spans="2:20" s="15" customFormat="1" ht="30" customHeight="1" x14ac:dyDescent="0.2">
      <c r="B515" s="3"/>
      <c r="C515" s="3"/>
      <c r="D515" s="18"/>
      <c r="E515" s="29"/>
      <c r="F515" s="29"/>
      <c r="G515" s="29"/>
      <c r="H515" s="3"/>
      <c r="I515" s="3"/>
      <c r="J515" s="43"/>
      <c r="K515" s="7"/>
      <c r="L515" s="7"/>
      <c r="M515" s="7"/>
      <c r="N515" s="7"/>
      <c r="O515" s="7"/>
      <c r="P515" s="7"/>
      <c r="Q515" s="7"/>
      <c r="R515" s="3"/>
      <c r="S515" s="3"/>
      <c r="T515" s="3"/>
    </row>
    <row r="516" spans="2:20" s="15" customFormat="1" ht="30" customHeight="1" x14ac:dyDescent="0.2">
      <c r="B516" s="3"/>
      <c r="C516" s="3"/>
      <c r="D516" s="18"/>
      <c r="E516" s="29"/>
      <c r="F516" s="29"/>
      <c r="G516" s="29"/>
      <c r="H516" s="3"/>
      <c r="I516" s="3"/>
      <c r="J516" s="43"/>
      <c r="K516" s="7"/>
      <c r="L516" s="7"/>
      <c r="M516" s="7"/>
      <c r="N516" s="7"/>
      <c r="O516" s="7"/>
      <c r="P516" s="7"/>
      <c r="Q516" s="7"/>
      <c r="R516" s="3"/>
      <c r="S516" s="3"/>
      <c r="T516" s="3"/>
    </row>
    <row r="517" spans="2:20" s="15" customFormat="1" ht="30" customHeight="1" x14ac:dyDescent="0.2">
      <c r="B517" s="3"/>
      <c r="C517" s="3"/>
      <c r="D517" s="18"/>
      <c r="E517" s="29"/>
      <c r="F517" s="29"/>
      <c r="G517" s="29"/>
      <c r="H517" s="3"/>
      <c r="I517" s="3"/>
      <c r="J517" s="43"/>
      <c r="K517" s="7"/>
      <c r="L517" s="7"/>
      <c r="M517" s="7"/>
      <c r="N517" s="7"/>
      <c r="O517" s="7"/>
      <c r="P517" s="7"/>
      <c r="Q517" s="7"/>
      <c r="R517" s="3"/>
      <c r="S517" s="3"/>
      <c r="T517" s="3"/>
    </row>
    <row r="518" spans="2:20" s="15" customFormat="1" ht="30" customHeight="1" x14ac:dyDescent="0.2">
      <c r="B518" s="3"/>
      <c r="C518" s="3"/>
      <c r="D518" s="18"/>
      <c r="E518" s="29"/>
      <c r="F518" s="29"/>
      <c r="G518" s="29"/>
      <c r="H518" s="3"/>
      <c r="I518" s="3"/>
      <c r="J518" s="43"/>
      <c r="K518" s="7"/>
      <c r="L518" s="7"/>
      <c r="M518" s="7"/>
      <c r="N518" s="7"/>
      <c r="O518" s="7"/>
      <c r="P518" s="7"/>
      <c r="Q518" s="7"/>
      <c r="R518" s="3"/>
      <c r="S518" s="3"/>
      <c r="T518" s="3"/>
    </row>
    <row r="519" spans="2:20" s="15" customFormat="1" ht="30" customHeight="1" x14ac:dyDescent="0.2">
      <c r="B519" s="3"/>
      <c r="C519" s="3"/>
      <c r="D519" s="18"/>
      <c r="E519" s="29"/>
      <c r="F519" s="29"/>
      <c r="G519" s="29"/>
      <c r="H519" s="3"/>
      <c r="I519" s="3"/>
      <c r="J519" s="43"/>
      <c r="K519" s="7"/>
      <c r="L519" s="7"/>
      <c r="M519" s="7"/>
      <c r="N519" s="7"/>
      <c r="O519" s="7"/>
      <c r="P519" s="7"/>
      <c r="Q519" s="7"/>
      <c r="R519" s="3"/>
      <c r="S519" s="3"/>
      <c r="T519" s="3"/>
    </row>
    <row r="520" spans="2:20" s="15" customFormat="1" ht="30" customHeight="1" x14ac:dyDescent="0.2">
      <c r="B520" s="3"/>
      <c r="C520" s="3"/>
      <c r="D520" s="18"/>
      <c r="E520" s="29"/>
      <c r="F520" s="29"/>
      <c r="G520" s="29"/>
      <c r="H520" s="3"/>
      <c r="I520" s="3"/>
      <c r="J520" s="43"/>
      <c r="K520" s="7"/>
      <c r="L520" s="7"/>
      <c r="M520" s="7"/>
      <c r="N520" s="7"/>
      <c r="O520" s="7"/>
      <c r="P520" s="7"/>
      <c r="Q520" s="7"/>
      <c r="R520" s="3"/>
      <c r="S520" s="3"/>
      <c r="T520" s="3"/>
    </row>
    <row r="521" spans="2:20" s="15" customFormat="1" ht="30" customHeight="1" x14ac:dyDescent="0.2">
      <c r="B521" s="3"/>
      <c r="C521" s="3"/>
      <c r="D521" s="18"/>
      <c r="E521" s="29"/>
      <c r="F521" s="29"/>
      <c r="G521" s="29"/>
      <c r="H521" s="3"/>
      <c r="I521" s="3"/>
      <c r="J521" s="43"/>
      <c r="K521" s="7"/>
      <c r="L521" s="7"/>
      <c r="M521" s="7"/>
      <c r="N521" s="7"/>
      <c r="O521" s="7"/>
      <c r="P521" s="7"/>
      <c r="Q521" s="7"/>
      <c r="R521" s="3"/>
      <c r="S521" s="3"/>
      <c r="T521" s="3"/>
    </row>
    <row r="522" spans="2:20" s="15" customFormat="1" ht="30" customHeight="1" x14ac:dyDescent="0.2">
      <c r="B522" s="3"/>
      <c r="C522" s="3"/>
      <c r="D522" s="18"/>
      <c r="E522" s="29"/>
      <c r="F522" s="29"/>
      <c r="G522" s="29"/>
      <c r="H522" s="3"/>
      <c r="I522" s="3"/>
      <c r="J522" s="43"/>
      <c r="K522" s="7"/>
      <c r="L522" s="7"/>
      <c r="M522" s="7"/>
      <c r="N522" s="7"/>
      <c r="O522" s="7"/>
      <c r="P522" s="7"/>
      <c r="Q522" s="7"/>
      <c r="R522" s="3"/>
      <c r="S522" s="3"/>
      <c r="T522" s="3"/>
    </row>
    <row r="523" spans="2:20" s="15" customFormat="1" ht="30" customHeight="1" x14ac:dyDescent="0.2">
      <c r="B523" s="3"/>
      <c r="C523" s="3"/>
      <c r="D523" s="18"/>
      <c r="E523" s="29"/>
      <c r="F523" s="29"/>
      <c r="G523" s="29"/>
      <c r="H523" s="3"/>
      <c r="I523" s="3"/>
      <c r="J523" s="43"/>
      <c r="K523" s="7"/>
      <c r="L523" s="7"/>
      <c r="M523" s="7"/>
      <c r="N523" s="7"/>
      <c r="O523" s="7"/>
      <c r="P523" s="7"/>
      <c r="Q523" s="7"/>
      <c r="R523" s="3"/>
      <c r="S523" s="3"/>
      <c r="T523" s="3"/>
    </row>
    <row r="524" spans="2:20" s="15" customFormat="1" ht="30" customHeight="1" x14ac:dyDescent="0.2">
      <c r="B524" s="3"/>
      <c r="C524" s="3"/>
      <c r="D524" s="18"/>
      <c r="E524" s="29"/>
      <c r="F524" s="29"/>
      <c r="G524" s="29"/>
      <c r="H524" s="3"/>
      <c r="I524" s="3"/>
      <c r="J524" s="43"/>
      <c r="K524" s="7"/>
      <c r="L524" s="7"/>
      <c r="M524" s="7"/>
      <c r="N524" s="7"/>
      <c r="O524" s="7"/>
      <c r="P524" s="7"/>
      <c r="Q524" s="7"/>
      <c r="R524" s="3"/>
      <c r="S524" s="3"/>
      <c r="T524" s="3"/>
    </row>
    <row r="525" spans="2:20" s="15" customFormat="1" ht="30" customHeight="1" x14ac:dyDescent="0.2">
      <c r="B525" s="3"/>
      <c r="C525" s="3"/>
      <c r="D525" s="18"/>
      <c r="E525" s="29"/>
      <c r="F525" s="29"/>
      <c r="G525" s="29"/>
      <c r="H525" s="3"/>
      <c r="I525" s="3"/>
      <c r="J525" s="43"/>
      <c r="K525" s="7"/>
      <c r="L525" s="7"/>
      <c r="M525" s="7"/>
      <c r="N525" s="7"/>
      <c r="O525" s="7"/>
      <c r="P525" s="7"/>
      <c r="Q525" s="7"/>
      <c r="R525" s="3"/>
      <c r="S525" s="3"/>
      <c r="T525" s="3"/>
    </row>
    <row r="526" spans="2:20" s="15" customFormat="1" ht="30" customHeight="1" x14ac:dyDescent="0.2">
      <c r="B526" s="3"/>
      <c r="C526" s="3"/>
      <c r="D526" s="18"/>
      <c r="E526" s="29"/>
      <c r="F526" s="29"/>
      <c r="G526" s="29"/>
      <c r="H526" s="3"/>
      <c r="I526" s="3"/>
      <c r="J526" s="43"/>
      <c r="K526" s="7"/>
      <c r="L526" s="7"/>
      <c r="M526" s="7"/>
      <c r="N526" s="7"/>
      <c r="O526" s="7"/>
      <c r="P526" s="7"/>
      <c r="Q526" s="7"/>
      <c r="R526" s="3"/>
      <c r="S526" s="3"/>
      <c r="T526" s="3"/>
    </row>
    <row r="527" spans="2:20" s="15" customFormat="1" ht="30" customHeight="1" x14ac:dyDescent="0.2">
      <c r="B527" s="3"/>
      <c r="C527" s="3"/>
      <c r="D527" s="18"/>
      <c r="E527" s="29"/>
      <c r="F527" s="29"/>
      <c r="G527" s="29"/>
      <c r="H527" s="3"/>
      <c r="I527" s="3"/>
      <c r="J527" s="43"/>
      <c r="K527" s="7"/>
      <c r="L527" s="7"/>
      <c r="M527" s="7"/>
      <c r="N527" s="7"/>
      <c r="O527" s="7"/>
      <c r="P527" s="7"/>
      <c r="Q527" s="7"/>
      <c r="R527" s="3"/>
      <c r="S527" s="3"/>
      <c r="T527" s="3"/>
    </row>
    <row r="528" spans="2:20" s="15" customFormat="1" ht="30" customHeight="1" x14ac:dyDescent="0.2">
      <c r="B528" s="3"/>
      <c r="C528" s="3"/>
      <c r="D528" s="18"/>
      <c r="E528" s="29"/>
      <c r="F528" s="29"/>
      <c r="G528" s="29"/>
      <c r="H528" s="3"/>
      <c r="I528" s="3"/>
      <c r="J528" s="43"/>
      <c r="K528" s="7"/>
      <c r="L528" s="7"/>
      <c r="M528" s="7"/>
      <c r="N528" s="7"/>
      <c r="O528" s="7"/>
      <c r="P528" s="7"/>
      <c r="Q528" s="7"/>
      <c r="R528" s="3"/>
      <c r="S528" s="3"/>
      <c r="T528" s="3"/>
    </row>
    <row r="529" spans="2:20" s="15" customFormat="1" ht="30" customHeight="1" x14ac:dyDescent="0.2">
      <c r="B529" s="3"/>
      <c r="C529" s="3"/>
      <c r="D529" s="18"/>
      <c r="E529" s="29"/>
      <c r="F529" s="29"/>
      <c r="G529" s="29"/>
      <c r="H529" s="3"/>
      <c r="I529" s="3"/>
      <c r="J529" s="43"/>
      <c r="K529" s="7"/>
      <c r="L529" s="7"/>
      <c r="M529" s="7"/>
      <c r="N529" s="7"/>
      <c r="O529" s="7"/>
      <c r="P529" s="7"/>
      <c r="Q529" s="7"/>
      <c r="R529" s="3"/>
      <c r="S529" s="3"/>
      <c r="T529" s="3"/>
    </row>
    <row r="530" spans="2:20" s="15" customFormat="1" ht="30" customHeight="1" x14ac:dyDescent="0.2">
      <c r="B530" s="3"/>
      <c r="C530" s="3"/>
      <c r="D530" s="18"/>
      <c r="E530" s="29"/>
      <c r="F530" s="29"/>
      <c r="G530" s="29"/>
      <c r="H530" s="3"/>
      <c r="I530" s="3"/>
      <c r="J530" s="43"/>
      <c r="K530" s="7"/>
      <c r="L530" s="7"/>
      <c r="M530" s="7"/>
      <c r="N530" s="7"/>
      <c r="O530" s="7"/>
      <c r="P530" s="7"/>
      <c r="Q530" s="7"/>
      <c r="R530" s="3"/>
      <c r="S530" s="3"/>
      <c r="T530" s="3"/>
    </row>
    <row r="531" spans="2:20" s="15" customFormat="1" ht="30" customHeight="1" x14ac:dyDescent="0.2">
      <c r="B531" s="3"/>
      <c r="C531" s="3"/>
      <c r="D531" s="18"/>
      <c r="E531" s="29"/>
      <c r="F531" s="29"/>
      <c r="G531" s="29"/>
      <c r="H531" s="3"/>
      <c r="I531" s="3"/>
      <c r="J531" s="43"/>
      <c r="K531" s="7"/>
      <c r="L531" s="7"/>
      <c r="M531" s="7"/>
      <c r="N531" s="7"/>
      <c r="O531" s="7"/>
      <c r="P531" s="7"/>
      <c r="Q531" s="7"/>
      <c r="R531" s="3"/>
      <c r="S531" s="3"/>
      <c r="T531" s="3"/>
    </row>
    <row r="532" spans="2:20" s="15" customFormat="1" ht="30" customHeight="1" x14ac:dyDescent="0.2">
      <c r="B532" s="3"/>
      <c r="C532" s="3"/>
      <c r="D532" s="18"/>
      <c r="E532" s="29"/>
      <c r="F532" s="29"/>
      <c r="G532" s="29"/>
      <c r="H532" s="3"/>
      <c r="I532" s="3"/>
      <c r="J532" s="43"/>
      <c r="K532" s="7"/>
      <c r="L532" s="7"/>
      <c r="M532" s="7"/>
      <c r="N532" s="7"/>
      <c r="O532" s="7"/>
      <c r="P532" s="7"/>
      <c r="Q532" s="7"/>
      <c r="R532" s="3"/>
      <c r="S532" s="3"/>
      <c r="T532" s="3"/>
    </row>
    <row r="533" spans="2:20" s="15" customFormat="1" ht="30" customHeight="1" x14ac:dyDescent="0.2">
      <c r="B533" s="3"/>
      <c r="C533" s="3"/>
      <c r="D533" s="18"/>
      <c r="E533" s="29"/>
      <c r="F533" s="29"/>
      <c r="G533" s="29"/>
      <c r="H533" s="3"/>
      <c r="I533" s="3"/>
      <c r="J533" s="43"/>
      <c r="K533" s="7"/>
      <c r="L533" s="7"/>
      <c r="M533" s="7"/>
      <c r="N533" s="7"/>
      <c r="O533" s="7"/>
      <c r="P533" s="7"/>
      <c r="Q533" s="7"/>
      <c r="R533" s="3"/>
      <c r="S533" s="3"/>
      <c r="T533" s="3"/>
    </row>
    <row r="534" spans="2:20" s="15" customFormat="1" ht="30" customHeight="1" x14ac:dyDescent="0.2">
      <c r="B534" s="3"/>
      <c r="C534" s="3"/>
      <c r="D534" s="18"/>
      <c r="E534" s="29"/>
      <c r="F534" s="29"/>
      <c r="G534" s="29"/>
      <c r="H534" s="3"/>
      <c r="I534" s="3"/>
      <c r="J534" s="43"/>
      <c r="K534" s="7"/>
      <c r="L534" s="7"/>
      <c r="M534" s="7"/>
      <c r="N534" s="7"/>
      <c r="O534" s="7"/>
      <c r="P534" s="7"/>
      <c r="Q534" s="7"/>
      <c r="R534" s="3"/>
      <c r="S534" s="3"/>
      <c r="T534" s="3"/>
    </row>
    <row r="535" spans="2:20" s="15" customFormat="1" ht="30" customHeight="1" x14ac:dyDescent="0.2">
      <c r="B535" s="3"/>
      <c r="C535" s="3"/>
      <c r="D535" s="18"/>
      <c r="E535" s="29"/>
      <c r="F535" s="29"/>
      <c r="G535" s="29"/>
      <c r="H535" s="3"/>
      <c r="I535" s="3"/>
      <c r="J535" s="43"/>
      <c r="K535" s="7"/>
      <c r="L535" s="7"/>
      <c r="M535" s="7"/>
      <c r="N535" s="7"/>
      <c r="O535" s="7"/>
      <c r="P535" s="7"/>
      <c r="Q535" s="7"/>
      <c r="R535" s="3"/>
      <c r="S535" s="3"/>
      <c r="T535" s="3"/>
    </row>
    <row r="536" spans="2:20" s="15" customFormat="1" ht="30" customHeight="1" x14ac:dyDescent="0.2">
      <c r="B536" s="3"/>
      <c r="C536" s="3"/>
      <c r="D536" s="18"/>
      <c r="E536" s="29"/>
      <c r="F536" s="29"/>
      <c r="G536" s="29"/>
      <c r="H536" s="3"/>
      <c r="I536" s="3"/>
      <c r="J536" s="43"/>
      <c r="K536" s="7"/>
      <c r="L536" s="7"/>
      <c r="M536" s="7"/>
      <c r="N536" s="7"/>
      <c r="O536" s="7"/>
      <c r="P536" s="7"/>
      <c r="Q536" s="7"/>
      <c r="R536" s="3"/>
      <c r="S536" s="3"/>
      <c r="T536" s="3"/>
    </row>
    <row r="537" spans="2:20" s="15" customFormat="1" ht="30" customHeight="1" x14ac:dyDescent="0.2">
      <c r="B537" s="3"/>
      <c r="C537" s="3"/>
      <c r="D537" s="18"/>
      <c r="E537" s="29"/>
      <c r="F537" s="29"/>
      <c r="G537" s="29"/>
      <c r="H537" s="3"/>
      <c r="I537" s="3"/>
      <c r="J537" s="43"/>
      <c r="K537" s="7"/>
      <c r="L537" s="7"/>
      <c r="M537" s="7"/>
      <c r="N537" s="7"/>
      <c r="O537" s="7"/>
      <c r="P537" s="7"/>
      <c r="Q537" s="7"/>
      <c r="R537" s="3"/>
      <c r="S537" s="3"/>
      <c r="T537" s="3"/>
    </row>
    <row r="538" spans="2:20" s="15" customFormat="1" ht="30" customHeight="1" x14ac:dyDescent="0.2">
      <c r="B538" s="3"/>
      <c r="C538" s="3"/>
      <c r="D538" s="18"/>
      <c r="E538" s="29"/>
      <c r="F538" s="29"/>
      <c r="G538" s="29"/>
      <c r="H538" s="3"/>
      <c r="I538" s="3"/>
      <c r="J538" s="43"/>
      <c r="K538" s="7"/>
      <c r="L538" s="7"/>
      <c r="M538" s="7"/>
      <c r="N538" s="7"/>
      <c r="O538" s="7"/>
      <c r="P538" s="7"/>
      <c r="Q538" s="7"/>
      <c r="R538" s="3"/>
      <c r="S538" s="3"/>
      <c r="T538" s="3"/>
    </row>
    <row r="539" spans="2:20" s="15" customFormat="1" ht="30" customHeight="1" x14ac:dyDescent="0.2">
      <c r="B539" s="3"/>
      <c r="C539" s="3"/>
      <c r="D539" s="18"/>
      <c r="E539" s="29"/>
      <c r="F539" s="29"/>
      <c r="G539" s="29"/>
      <c r="H539" s="3"/>
      <c r="I539" s="3"/>
      <c r="J539" s="43"/>
      <c r="K539" s="7"/>
      <c r="L539" s="7"/>
      <c r="M539" s="7"/>
      <c r="N539" s="7"/>
      <c r="O539" s="7"/>
      <c r="P539" s="7"/>
      <c r="Q539" s="7"/>
      <c r="R539" s="3"/>
      <c r="S539" s="3"/>
      <c r="T539" s="3"/>
    </row>
    <row r="540" spans="2:20" s="15" customFormat="1" ht="30" customHeight="1" x14ac:dyDescent="0.2">
      <c r="B540" s="3"/>
      <c r="C540" s="3"/>
      <c r="D540" s="18"/>
      <c r="E540" s="29"/>
      <c r="F540" s="29"/>
      <c r="G540" s="29"/>
      <c r="H540" s="3"/>
      <c r="I540" s="3"/>
      <c r="J540" s="43"/>
      <c r="K540" s="7"/>
      <c r="L540" s="7"/>
      <c r="M540" s="7"/>
      <c r="N540" s="7"/>
      <c r="O540" s="7"/>
      <c r="P540" s="7"/>
      <c r="Q540" s="7"/>
      <c r="R540" s="3"/>
      <c r="S540" s="3"/>
      <c r="T540" s="3"/>
    </row>
    <row r="541" spans="2:20" s="15" customFormat="1" ht="30" customHeight="1" x14ac:dyDescent="0.2">
      <c r="B541" s="3"/>
      <c r="C541" s="3"/>
      <c r="D541" s="18"/>
      <c r="E541" s="29"/>
      <c r="F541" s="29"/>
      <c r="G541" s="29"/>
      <c r="H541" s="3"/>
      <c r="I541" s="3"/>
      <c r="J541" s="43"/>
      <c r="K541" s="7"/>
      <c r="L541" s="7"/>
      <c r="M541" s="7"/>
      <c r="N541" s="7"/>
      <c r="O541" s="7"/>
      <c r="P541" s="7"/>
      <c r="Q541" s="7"/>
      <c r="R541" s="3"/>
      <c r="S541" s="3"/>
      <c r="T541" s="3"/>
    </row>
    <row r="542" spans="2:20" s="15" customFormat="1" ht="30" customHeight="1" x14ac:dyDescent="0.2">
      <c r="B542" s="3"/>
      <c r="C542" s="3"/>
      <c r="D542" s="18"/>
      <c r="E542" s="29"/>
      <c r="F542" s="29"/>
      <c r="G542" s="29"/>
      <c r="H542" s="3"/>
      <c r="I542" s="3"/>
      <c r="J542" s="43"/>
      <c r="K542" s="7"/>
      <c r="L542" s="7"/>
      <c r="M542" s="7"/>
      <c r="N542" s="7"/>
      <c r="O542" s="7"/>
      <c r="P542" s="7"/>
      <c r="Q542" s="7"/>
      <c r="R542" s="3"/>
      <c r="S542" s="3"/>
      <c r="T542" s="3"/>
    </row>
    <row r="543" spans="2:20" s="15" customFormat="1" ht="30" customHeight="1" x14ac:dyDescent="0.2">
      <c r="B543" s="3"/>
      <c r="C543" s="3"/>
      <c r="D543" s="18"/>
      <c r="E543" s="29"/>
      <c r="F543" s="29"/>
      <c r="G543" s="29"/>
      <c r="H543" s="3"/>
      <c r="I543" s="3"/>
      <c r="J543" s="43"/>
      <c r="K543" s="7"/>
      <c r="L543" s="7"/>
      <c r="M543" s="7"/>
      <c r="N543" s="7"/>
      <c r="O543" s="7"/>
      <c r="P543" s="7"/>
      <c r="Q543" s="7"/>
      <c r="R543" s="3"/>
      <c r="S543" s="3"/>
      <c r="T543" s="3"/>
    </row>
    <row r="544" spans="2:20" s="15" customFormat="1" ht="30" customHeight="1" x14ac:dyDescent="0.2">
      <c r="B544" s="3"/>
      <c r="C544" s="3"/>
      <c r="D544" s="18"/>
      <c r="E544" s="29"/>
      <c r="F544" s="29"/>
      <c r="G544" s="29"/>
      <c r="H544" s="3"/>
      <c r="I544" s="3"/>
      <c r="J544" s="43"/>
      <c r="K544" s="7"/>
      <c r="L544" s="7"/>
      <c r="M544" s="7"/>
      <c r="N544" s="7"/>
      <c r="O544" s="7"/>
      <c r="P544" s="7"/>
      <c r="Q544" s="7"/>
      <c r="R544" s="3"/>
      <c r="S544" s="3"/>
      <c r="T544" s="3"/>
    </row>
    <row r="545" spans="2:20" s="15" customFormat="1" ht="30" customHeight="1" x14ac:dyDescent="0.2">
      <c r="B545" s="3"/>
      <c r="C545" s="3"/>
      <c r="D545" s="18"/>
      <c r="E545" s="29"/>
      <c r="F545" s="29"/>
      <c r="G545" s="29"/>
      <c r="H545" s="3"/>
      <c r="I545" s="3"/>
      <c r="J545" s="43"/>
      <c r="K545" s="7"/>
      <c r="L545" s="7"/>
      <c r="M545" s="7"/>
      <c r="N545" s="7"/>
      <c r="O545" s="7"/>
      <c r="P545" s="7"/>
      <c r="Q545" s="7"/>
      <c r="R545" s="3"/>
      <c r="S545" s="3"/>
      <c r="T545" s="3"/>
    </row>
    <row r="546" spans="2:20" s="15" customFormat="1" ht="30" customHeight="1" x14ac:dyDescent="0.2">
      <c r="B546" s="3"/>
      <c r="C546" s="3"/>
      <c r="D546" s="18"/>
      <c r="E546" s="29"/>
      <c r="F546" s="29"/>
      <c r="G546" s="29"/>
      <c r="H546" s="3"/>
      <c r="I546" s="3"/>
      <c r="J546" s="43"/>
      <c r="K546" s="7"/>
      <c r="L546" s="7"/>
      <c r="M546" s="7"/>
      <c r="N546" s="7"/>
      <c r="O546" s="7"/>
      <c r="P546" s="7"/>
      <c r="Q546" s="7"/>
      <c r="R546" s="3"/>
      <c r="S546" s="3"/>
      <c r="T546" s="3"/>
    </row>
    <row r="547" spans="2:20" s="15" customFormat="1" ht="30" customHeight="1" x14ac:dyDescent="0.2">
      <c r="B547" s="3"/>
      <c r="C547" s="3"/>
      <c r="D547" s="18"/>
      <c r="E547" s="29"/>
      <c r="F547" s="29"/>
      <c r="G547" s="29"/>
      <c r="H547" s="3"/>
      <c r="I547" s="3"/>
      <c r="J547" s="43"/>
      <c r="K547" s="7"/>
      <c r="L547" s="7"/>
      <c r="M547" s="7"/>
      <c r="N547" s="7"/>
      <c r="O547" s="7"/>
      <c r="P547" s="7"/>
      <c r="Q547" s="7"/>
      <c r="R547" s="3"/>
      <c r="S547" s="3"/>
      <c r="T547" s="3"/>
    </row>
    <row r="548" spans="2:20" s="15" customFormat="1" ht="30" customHeight="1" x14ac:dyDescent="0.2">
      <c r="B548" s="3"/>
      <c r="C548" s="3"/>
      <c r="D548" s="18"/>
      <c r="E548" s="29"/>
      <c r="F548" s="29"/>
      <c r="G548" s="29"/>
      <c r="H548" s="3"/>
      <c r="I548" s="3"/>
      <c r="J548" s="43"/>
      <c r="K548" s="7"/>
      <c r="L548" s="7"/>
      <c r="M548" s="7"/>
      <c r="N548" s="7"/>
      <c r="O548" s="7"/>
      <c r="P548" s="7"/>
      <c r="Q548" s="7"/>
      <c r="R548" s="3"/>
      <c r="S548" s="3"/>
      <c r="T548" s="3"/>
    </row>
    <row r="549" spans="2:20" s="15" customFormat="1" ht="30" customHeight="1" x14ac:dyDescent="0.2">
      <c r="B549" s="3"/>
      <c r="C549" s="3"/>
      <c r="D549" s="18"/>
      <c r="E549" s="29"/>
      <c r="F549" s="29"/>
      <c r="G549" s="29"/>
      <c r="H549" s="3"/>
      <c r="I549" s="3"/>
      <c r="J549" s="43"/>
      <c r="K549" s="7"/>
      <c r="L549" s="7"/>
      <c r="M549" s="7"/>
      <c r="N549" s="7"/>
      <c r="O549" s="7"/>
      <c r="P549" s="7"/>
      <c r="Q549" s="7"/>
      <c r="R549" s="3"/>
      <c r="S549" s="3"/>
      <c r="T549" s="3"/>
    </row>
    <row r="550" spans="2:20" s="15" customFormat="1" ht="30" customHeight="1" x14ac:dyDescent="0.2">
      <c r="B550" s="3"/>
      <c r="C550" s="3"/>
      <c r="D550" s="18"/>
      <c r="E550" s="29"/>
      <c r="F550" s="29"/>
      <c r="G550" s="29"/>
      <c r="H550" s="3"/>
      <c r="I550" s="3"/>
      <c r="J550" s="43"/>
      <c r="K550" s="7"/>
      <c r="L550" s="7"/>
      <c r="M550" s="7"/>
      <c r="N550" s="7"/>
      <c r="O550" s="7"/>
      <c r="P550" s="7"/>
      <c r="Q550" s="7"/>
      <c r="R550" s="3"/>
      <c r="S550" s="3"/>
      <c r="T550" s="3"/>
    </row>
    <row r="551" spans="2:20" s="15" customFormat="1" ht="12.75" customHeight="1" x14ac:dyDescent="0.2">
      <c r="B551" s="3"/>
      <c r="C551" s="3"/>
      <c r="D551" s="18"/>
      <c r="E551" s="29"/>
      <c r="F551" s="29"/>
      <c r="G551" s="29"/>
      <c r="H551" s="3"/>
      <c r="I551" s="3"/>
      <c r="J551" s="43"/>
      <c r="K551" s="7"/>
      <c r="L551" s="7"/>
      <c r="M551" s="7"/>
      <c r="N551" s="7"/>
      <c r="O551" s="7"/>
      <c r="P551" s="7"/>
      <c r="Q551" s="7"/>
      <c r="R551" s="3"/>
      <c r="S551" s="3"/>
      <c r="T551" s="3"/>
    </row>
    <row r="552" spans="2:20" s="15" customFormat="1" ht="12.75" customHeight="1" x14ac:dyDescent="0.2">
      <c r="B552" s="3"/>
      <c r="C552" s="3"/>
      <c r="D552" s="18"/>
      <c r="E552" s="29"/>
      <c r="F552" s="29"/>
      <c r="G552" s="29"/>
      <c r="H552" s="3"/>
      <c r="I552" s="3"/>
      <c r="J552" s="43"/>
      <c r="K552" s="7"/>
      <c r="L552" s="7"/>
      <c r="M552" s="7"/>
      <c r="N552" s="7"/>
      <c r="O552" s="7"/>
      <c r="P552" s="7"/>
      <c r="Q552" s="7"/>
      <c r="R552" s="3"/>
      <c r="S552" s="3"/>
      <c r="T552" s="3"/>
    </row>
    <row r="553" spans="2:20" s="15" customFormat="1" ht="12.75" customHeight="1" x14ac:dyDescent="0.2">
      <c r="B553" s="3"/>
      <c r="C553" s="3"/>
      <c r="D553" s="18"/>
      <c r="E553" s="29"/>
      <c r="F553" s="29"/>
      <c r="G553" s="29"/>
      <c r="H553" s="3"/>
      <c r="I553" s="3"/>
      <c r="J553" s="43"/>
      <c r="K553" s="7"/>
      <c r="L553" s="7"/>
      <c r="M553" s="7"/>
      <c r="N553" s="7"/>
      <c r="O553" s="7"/>
      <c r="P553" s="7"/>
      <c r="Q553" s="7"/>
      <c r="R553" s="3"/>
      <c r="S553" s="3"/>
      <c r="T553" s="3"/>
    </row>
    <row r="554" spans="2:20" s="15" customFormat="1" ht="12.75" customHeight="1" x14ac:dyDescent="0.2">
      <c r="B554" s="3"/>
      <c r="C554" s="3"/>
      <c r="D554" s="18"/>
      <c r="E554" s="29"/>
      <c r="F554" s="29"/>
      <c r="G554" s="29"/>
      <c r="H554" s="3"/>
      <c r="I554" s="3"/>
      <c r="J554" s="43"/>
      <c r="K554" s="7"/>
      <c r="L554" s="7"/>
      <c r="M554" s="7"/>
      <c r="N554" s="7"/>
      <c r="O554" s="7"/>
      <c r="P554" s="7"/>
      <c r="Q554" s="7"/>
      <c r="R554" s="3"/>
      <c r="S554" s="3"/>
      <c r="T554" s="3"/>
    </row>
    <row r="555" spans="2:20" s="15" customFormat="1" ht="12.75" customHeight="1" x14ac:dyDescent="0.2">
      <c r="B555" s="3"/>
      <c r="C555" s="3"/>
      <c r="D555" s="18"/>
      <c r="E555" s="29"/>
      <c r="F555" s="29"/>
      <c r="G555" s="29"/>
      <c r="H555" s="3"/>
      <c r="I555" s="3"/>
      <c r="J555" s="43"/>
      <c r="K555" s="7"/>
      <c r="L555" s="7"/>
      <c r="M555" s="7"/>
      <c r="N555" s="7"/>
      <c r="O555" s="7"/>
      <c r="P555" s="7"/>
      <c r="Q555" s="7"/>
      <c r="R555" s="3"/>
      <c r="S555" s="3"/>
      <c r="T555" s="3"/>
    </row>
    <row r="556" spans="2:20" s="15" customFormat="1" ht="12.75" customHeight="1" x14ac:dyDescent="0.2">
      <c r="B556" s="3"/>
      <c r="C556" s="3"/>
      <c r="D556" s="18"/>
      <c r="E556" s="29"/>
      <c r="F556" s="29"/>
      <c r="G556" s="29"/>
      <c r="H556" s="3"/>
      <c r="I556" s="3"/>
      <c r="J556" s="43"/>
      <c r="K556" s="7"/>
      <c r="L556" s="7"/>
      <c r="M556" s="7"/>
      <c r="N556" s="7"/>
      <c r="O556" s="7"/>
      <c r="P556" s="7"/>
      <c r="Q556" s="7"/>
      <c r="R556" s="3"/>
      <c r="S556" s="3"/>
      <c r="T556" s="3"/>
    </row>
    <row r="557" spans="2:20" s="15" customFormat="1" ht="12.75" customHeight="1" x14ac:dyDescent="0.2">
      <c r="B557" s="3"/>
      <c r="C557" s="3"/>
      <c r="D557" s="18"/>
      <c r="E557" s="29"/>
      <c r="F557" s="29"/>
      <c r="G557" s="29"/>
      <c r="H557" s="3"/>
      <c r="I557" s="3"/>
      <c r="J557" s="43"/>
      <c r="K557" s="7"/>
      <c r="L557" s="7"/>
      <c r="M557" s="7"/>
      <c r="N557" s="7"/>
      <c r="O557" s="7"/>
      <c r="P557" s="7"/>
      <c r="Q557" s="7"/>
      <c r="R557" s="3"/>
      <c r="S557" s="3"/>
      <c r="T557" s="3"/>
    </row>
    <row r="558" spans="2:20" s="15" customFormat="1" ht="12.75" customHeight="1" x14ac:dyDescent="0.2">
      <c r="B558" s="3"/>
      <c r="C558" s="3"/>
      <c r="D558" s="18"/>
      <c r="E558" s="29"/>
      <c r="F558" s="29"/>
      <c r="G558" s="29"/>
      <c r="H558" s="3"/>
      <c r="I558" s="3"/>
      <c r="J558" s="43"/>
      <c r="K558" s="7"/>
      <c r="L558" s="7"/>
      <c r="M558" s="7"/>
      <c r="N558" s="7"/>
      <c r="O558" s="7"/>
      <c r="P558" s="7"/>
      <c r="Q558" s="7"/>
      <c r="R558" s="3"/>
      <c r="S558" s="3"/>
      <c r="T558" s="3"/>
    </row>
    <row r="559" spans="2:20" s="15" customFormat="1" ht="12.75" customHeight="1" x14ac:dyDescent="0.2">
      <c r="B559" s="3"/>
      <c r="C559" s="3"/>
      <c r="D559" s="18"/>
      <c r="E559" s="29"/>
      <c r="F559" s="29"/>
      <c r="G559" s="29"/>
      <c r="H559" s="3"/>
      <c r="I559" s="3"/>
      <c r="J559" s="43"/>
      <c r="K559" s="7"/>
      <c r="L559" s="7"/>
      <c r="M559" s="7"/>
      <c r="N559" s="7"/>
      <c r="O559" s="7"/>
      <c r="P559" s="7"/>
      <c r="Q559" s="7"/>
      <c r="R559" s="3"/>
      <c r="S559" s="3"/>
      <c r="T559" s="3"/>
    </row>
    <row r="560" spans="2:20" s="15" customFormat="1" ht="12.75" customHeight="1" x14ac:dyDescent="0.2">
      <c r="B560" s="3"/>
      <c r="C560" s="3"/>
      <c r="D560" s="18"/>
      <c r="E560" s="29"/>
      <c r="F560" s="29"/>
      <c r="G560" s="29"/>
      <c r="H560" s="3"/>
      <c r="I560" s="3"/>
      <c r="J560" s="43"/>
      <c r="K560" s="7"/>
      <c r="L560" s="7"/>
      <c r="M560" s="7"/>
      <c r="N560" s="7"/>
      <c r="O560" s="7"/>
      <c r="P560" s="7"/>
      <c r="Q560" s="7"/>
      <c r="R560" s="3"/>
      <c r="S560" s="3"/>
      <c r="T560" s="3"/>
    </row>
    <row r="561" spans="2:20" s="15" customFormat="1" ht="12.75" customHeight="1" x14ac:dyDescent="0.2">
      <c r="B561" s="3"/>
      <c r="C561" s="3"/>
      <c r="D561" s="18"/>
      <c r="E561" s="29"/>
      <c r="F561" s="29"/>
      <c r="G561" s="29"/>
      <c r="H561" s="3"/>
      <c r="I561" s="3"/>
      <c r="J561" s="43"/>
      <c r="K561" s="7"/>
      <c r="L561" s="7"/>
      <c r="M561" s="7"/>
      <c r="N561" s="7"/>
      <c r="O561" s="7"/>
      <c r="P561" s="7"/>
      <c r="Q561" s="7"/>
      <c r="R561" s="3"/>
      <c r="S561" s="3"/>
      <c r="T561" s="3"/>
    </row>
    <row r="562" spans="2:20" s="15" customFormat="1" ht="12.75" customHeight="1" x14ac:dyDescent="0.2">
      <c r="B562" s="3"/>
      <c r="C562" s="3"/>
      <c r="D562" s="18"/>
      <c r="E562" s="29"/>
      <c r="F562" s="29"/>
      <c r="G562" s="29"/>
      <c r="H562" s="3"/>
      <c r="I562" s="3"/>
      <c r="J562" s="43"/>
      <c r="K562" s="7"/>
      <c r="L562" s="7"/>
      <c r="M562" s="7"/>
      <c r="N562" s="7"/>
      <c r="O562" s="7"/>
      <c r="P562" s="7"/>
      <c r="Q562" s="7"/>
      <c r="R562" s="3"/>
      <c r="S562" s="3"/>
      <c r="T562" s="3"/>
    </row>
    <row r="563" spans="2:20" s="15" customFormat="1" ht="12.75" customHeight="1" x14ac:dyDescent="0.2">
      <c r="B563" s="3"/>
      <c r="C563" s="3"/>
      <c r="D563" s="18"/>
      <c r="E563" s="29"/>
      <c r="F563" s="29"/>
      <c r="G563" s="29"/>
      <c r="H563" s="3"/>
      <c r="I563" s="3"/>
      <c r="J563" s="43"/>
      <c r="K563" s="7"/>
      <c r="L563" s="7"/>
      <c r="M563" s="7"/>
      <c r="N563" s="7"/>
      <c r="O563" s="7"/>
      <c r="P563" s="7"/>
      <c r="Q563" s="7"/>
      <c r="R563" s="3"/>
      <c r="S563" s="3"/>
      <c r="T563" s="3"/>
    </row>
    <row r="564" spans="2:20" s="15" customFormat="1" ht="12.75" customHeight="1" x14ac:dyDescent="0.2">
      <c r="B564" s="3"/>
      <c r="C564" s="3"/>
      <c r="D564" s="18"/>
      <c r="E564" s="29"/>
      <c r="F564" s="29"/>
      <c r="G564" s="29"/>
      <c r="H564" s="3"/>
      <c r="I564" s="3"/>
      <c r="J564" s="43"/>
      <c r="K564" s="7"/>
      <c r="L564" s="7"/>
      <c r="M564" s="7"/>
      <c r="N564" s="7"/>
      <c r="O564" s="7"/>
      <c r="P564" s="7"/>
      <c r="Q564" s="7"/>
      <c r="R564" s="3"/>
      <c r="S564" s="3"/>
      <c r="T564" s="3"/>
    </row>
    <row r="565" spans="2:20" s="15" customFormat="1" ht="12.75" customHeight="1" x14ac:dyDescent="0.2">
      <c r="B565" s="3"/>
      <c r="C565" s="3"/>
      <c r="D565" s="18"/>
      <c r="E565" s="29"/>
      <c r="F565" s="29"/>
      <c r="G565" s="29"/>
      <c r="H565" s="3"/>
      <c r="I565" s="3"/>
      <c r="J565" s="43"/>
      <c r="K565" s="7"/>
      <c r="L565" s="7"/>
      <c r="M565" s="7"/>
      <c r="N565" s="7"/>
      <c r="O565" s="7"/>
      <c r="P565" s="7"/>
      <c r="Q565" s="7"/>
      <c r="R565" s="3"/>
      <c r="S565" s="3"/>
      <c r="T565" s="3"/>
    </row>
    <row r="566" spans="2:20" s="15" customFormat="1" ht="12.75" customHeight="1" x14ac:dyDescent="0.2">
      <c r="B566" s="3"/>
      <c r="C566" s="3"/>
      <c r="D566" s="18"/>
      <c r="E566" s="29"/>
      <c r="F566" s="29"/>
      <c r="G566" s="29"/>
      <c r="H566" s="3"/>
      <c r="I566" s="3"/>
      <c r="J566" s="43"/>
      <c r="K566" s="7"/>
      <c r="L566" s="7"/>
      <c r="M566" s="7"/>
      <c r="N566" s="7"/>
      <c r="O566" s="7"/>
      <c r="P566" s="7"/>
      <c r="Q566" s="7"/>
      <c r="R566" s="3"/>
      <c r="S566" s="3"/>
      <c r="T566" s="3"/>
    </row>
    <row r="567" spans="2:20" s="15" customFormat="1" ht="12.75" customHeight="1" x14ac:dyDescent="0.2">
      <c r="B567" s="3"/>
      <c r="C567" s="3"/>
      <c r="D567" s="18"/>
      <c r="E567" s="29"/>
      <c r="F567" s="29"/>
      <c r="G567" s="29"/>
      <c r="H567" s="3"/>
      <c r="I567" s="3"/>
      <c r="J567" s="43"/>
      <c r="K567" s="7"/>
      <c r="L567" s="7"/>
      <c r="M567" s="7"/>
      <c r="N567" s="7"/>
      <c r="O567" s="7"/>
      <c r="P567" s="7"/>
      <c r="Q567" s="7"/>
      <c r="R567" s="3"/>
      <c r="S567" s="3"/>
      <c r="T567" s="3"/>
    </row>
    <row r="568" spans="2:20" s="15" customFormat="1" ht="12.75" customHeight="1" x14ac:dyDescent="0.2">
      <c r="B568" s="3"/>
      <c r="C568" s="3"/>
      <c r="D568" s="18"/>
      <c r="E568" s="29"/>
      <c r="F568" s="29"/>
      <c r="G568" s="29"/>
      <c r="H568" s="3"/>
      <c r="I568" s="3"/>
      <c r="J568" s="43"/>
      <c r="K568" s="7"/>
      <c r="L568" s="7"/>
      <c r="M568" s="7"/>
      <c r="N568" s="7"/>
      <c r="O568" s="7"/>
      <c r="P568" s="7"/>
      <c r="Q568" s="7"/>
      <c r="R568" s="3"/>
      <c r="S568" s="3"/>
      <c r="T568" s="3"/>
    </row>
    <row r="569" spans="2:20" s="15" customFormat="1" ht="12.75" customHeight="1" x14ac:dyDescent="0.2">
      <c r="B569" s="3"/>
      <c r="C569" s="3"/>
      <c r="D569" s="18"/>
      <c r="E569" s="29"/>
      <c r="F569" s="29"/>
      <c r="G569" s="29"/>
      <c r="H569" s="3"/>
      <c r="I569" s="3"/>
      <c r="J569" s="29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2:20" s="15" customFormat="1" ht="12.75" customHeight="1" x14ac:dyDescent="0.2">
      <c r="B570" s="3"/>
      <c r="C570" s="3"/>
      <c r="D570" s="18"/>
      <c r="E570" s="29"/>
      <c r="F570" s="29"/>
      <c r="G570" s="29"/>
      <c r="H570" s="3"/>
      <c r="I570" s="3"/>
      <c r="J570" s="29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2:20" s="15" customFormat="1" ht="12.75" customHeight="1" x14ac:dyDescent="0.2">
      <c r="B571" s="3"/>
      <c r="C571" s="3"/>
      <c r="D571" s="18"/>
      <c r="E571" s="29"/>
      <c r="F571" s="29"/>
      <c r="G571" s="29"/>
      <c r="H571" s="3"/>
      <c r="I571" s="3"/>
      <c r="J571" s="29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2:20" s="15" customFormat="1" ht="12.75" customHeight="1" x14ac:dyDescent="0.2">
      <c r="B572" s="3"/>
      <c r="C572" s="3"/>
      <c r="D572" s="18"/>
      <c r="E572" s="29"/>
      <c r="F572" s="29"/>
      <c r="G572" s="29"/>
      <c r="H572" s="3"/>
      <c r="I572" s="3"/>
      <c r="J572" s="29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2:20" s="15" customFormat="1" ht="12.75" customHeight="1" x14ac:dyDescent="0.2">
      <c r="B573" s="3"/>
      <c r="C573" s="3"/>
      <c r="D573" s="18"/>
      <c r="E573" s="29"/>
      <c r="F573" s="29"/>
      <c r="G573" s="29"/>
      <c r="H573" s="3"/>
      <c r="I573" s="3"/>
      <c r="J573" s="29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2:20" s="15" customFormat="1" ht="12.75" customHeight="1" x14ac:dyDescent="0.2">
      <c r="B574" s="3"/>
      <c r="C574" s="3"/>
      <c r="D574" s="18"/>
      <c r="E574" s="29"/>
      <c r="F574" s="29"/>
      <c r="G574" s="29"/>
      <c r="H574" s="3"/>
      <c r="I574" s="3"/>
      <c r="J574" s="29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2:20" s="15" customFormat="1" ht="12.75" customHeight="1" x14ac:dyDescent="0.2">
      <c r="B575" s="3"/>
      <c r="C575" s="3"/>
      <c r="D575" s="18"/>
      <c r="E575" s="29"/>
      <c r="F575" s="29"/>
      <c r="G575" s="29"/>
      <c r="H575" s="3"/>
      <c r="I575" s="3"/>
      <c r="J575" s="29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2:20" s="15" customFormat="1" ht="12.75" customHeight="1" x14ac:dyDescent="0.2">
      <c r="B576" s="3"/>
      <c r="C576" s="3"/>
      <c r="D576" s="18"/>
      <c r="E576" s="29"/>
      <c r="F576" s="29"/>
      <c r="G576" s="29"/>
      <c r="H576" s="3"/>
      <c r="I576" s="3"/>
      <c r="J576" s="29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2:20" s="15" customFormat="1" ht="12.75" customHeight="1" x14ac:dyDescent="0.2">
      <c r="B577" s="3"/>
      <c r="C577" s="3"/>
      <c r="D577" s="18"/>
      <c r="E577" s="29"/>
      <c r="F577" s="29"/>
      <c r="G577" s="29"/>
      <c r="H577" s="3"/>
      <c r="I577" s="3"/>
      <c r="J577" s="29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2:20" s="15" customFormat="1" ht="12.75" customHeight="1" x14ac:dyDescent="0.2">
      <c r="B578" s="3"/>
      <c r="C578" s="3"/>
      <c r="D578" s="18"/>
      <c r="E578" s="29"/>
      <c r="F578" s="29"/>
      <c r="G578" s="29"/>
      <c r="H578" s="3"/>
      <c r="I578" s="3"/>
      <c r="J578" s="29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2:20" s="15" customFormat="1" ht="12.75" customHeight="1" x14ac:dyDescent="0.2">
      <c r="B579" s="3"/>
      <c r="C579" s="3"/>
      <c r="D579" s="18"/>
      <c r="E579" s="29"/>
      <c r="F579" s="29"/>
      <c r="G579" s="29"/>
      <c r="H579" s="3"/>
      <c r="I579" s="3"/>
      <c r="J579" s="29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2:20" s="15" customFormat="1" ht="12.75" customHeight="1" x14ac:dyDescent="0.2">
      <c r="B580" s="3"/>
      <c r="C580" s="3"/>
      <c r="D580" s="18"/>
      <c r="E580" s="29"/>
      <c r="F580" s="29"/>
      <c r="G580" s="29"/>
      <c r="H580" s="3"/>
      <c r="I580" s="3"/>
      <c r="J580" s="29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2:20" s="15" customFormat="1" ht="12.75" customHeight="1" x14ac:dyDescent="0.2">
      <c r="B581" s="3"/>
      <c r="C581" s="3"/>
      <c r="D581" s="18"/>
      <c r="E581" s="29"/>
      <c r="F581" s="29"/>
      <c r="G581" s="29"/>
      <c r="H581" s="3"/>
      <c r="I581" s="3"/>
      <c r="J581" s="29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2:20" s="15" customFormat="1" ht="12.75" customHeight="1" x14ac:dyDescent="0.2">
      <c r="B582" s="3"/>
      <c r="C582" s="3"/>
      <c r="D582" s="18"/>
      <c r="E582" s="29"/>
      <c r="F582" s="29"/>
      <c r="G582" s="29"/>
      <c r="H582" s="3"/>
      <c r="I582" s="3"/>
      <c r="J582" s="29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2:20" s="15" customFormat="1" ht="12.75" customHeight="1" x14ac:dyDescent="0.2">
      <c r="B583" s="3"/>
      <c r="C583" s="3"/>
      <c r="D583" s="18"/>
      <c r="E583" s="29"/>
      <c r="F583" s="29"/>
      <c r="G583" s="29"/>
      <c r="H583" s="3"/>
      <c r="I583" s="3"/>
      <c r="J583" s="29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2:20" s="15" customFormat="1" ht="12.75" customHeight="1" x14ac:dyDescent="0.2">
      <c r="B584" s="3"/>
      <c r="C584" s="3"/>
      <c r="D584" s="18"/>
      <c r="E584" s="29"/>
      <c r="F584" s="29"/>
      <c r="G584" s="29"/>
      <c r="H584" s="3"/>
      <c r="I584" s="3"/>
      <c r="J584" s="29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2:20" s="15" customFormat="1" ht="12.75" customHeight="1" x14ac:dyDescent="0.2">
      <c r="B585" s="3"/>
      <c r="C585" s="3"/>
      <c r="D585" s="18"/>
      <c r="E585" s="29"/>
      <c r="F585" s="29"/>
      <c r="G585" s="29"/>
      <c r="H585" s="3"/>
      <c r="I585" s="3"/>
      <c r="J585" s="29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2:20" s="15" customFormat="1" ht="12.75" customHeight="1" x14ac:dyDescent="0.2">
      <c r="B586" s="3"/>
      <c r="C586" s="3"/>
      <c r="D586" s="18"/>
      <c r="E586" s="29"/>
      <c r="F586" s="29"/>
      <c r="G586" s="29"/>
      <c r="H586" s="3"/>
      <c r="I586" s="3"/>
      <c r="J586" s="29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2:20" s="15" customFormat="1" ht="12.75" customHeight="1" x14ac:dyDescent="0.2">
      <c r="B587" s="3"/>
      <c r="C587" s="3"/>
      <c r="D587" s="18"/>
      <c r="E587" s="29"/>
      <c r="F587" s="29"/>
      <c r="G587" s="29"/>
      <c r="H587" s="3"/>
      <c r="I587" s="3"/>
      <c r="J587" s="29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2:20" s="15" customFormat="1" ht="12.75" customHeight="1" x14ac:dyDescent="0.2">
      <c r="B588" s="3"/>
      <c r="C588" s="3"/>
      <c r="D588" s="18"/>
      <c r="E588" s="29"/>
      <c r="F588" s="29"/>
      <c r="G588" s="29"/>
      <c r="H588" s="3"/>
      <c r="I588" s="3"/>
      <c r="J588" s="29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2:20" s="15" customFormat="1" ht="12.75" customHeight="1" x14ac:dyDescent="0.2">
      <c r="B589" s="3"/>
      <c r="C589" s="3"/>
      <c r="D589" s="18"/>
      <c r="E589" s="29"/>
      <c r="F589" s="29"/>
      <c r="G589" s="29"/>
      <c r="H589" s="3"/>
      <c r="I589" s="3"/>
      <c r="J589" s="29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2:20" s="15" customFormat="1" ht="12.75" customHeight="1" x14ac:dyDescent="0.2">
      <c r="B590" s="3"/>
      <c r="C590" s="3"/>
      <c r="D590" s="18"/>
      <c r="E590" s="29"/>
      <c r="F590" s="29"/>
      <c r="G590" s="29"/>
      <c r="H590" s="3"/>
      <c r="I590" s="3"/>
      <c r="J590" s="29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2:20" s="15" customFormat="1" ht="12.75" customHeight="1" x14ac:dyDescent="0.2">
      <c r="B591" s="3"/>
      <c r="C591" s="3"/>
      <c r="D591" s="18"/>
      <c r="E591" s="29"/>
      <c r="F591" s="29"/>
      <c r="G591" s="29"/>
      <c r="H591" s="3"/>
      <c r="I591" s="3"/>
      <c r="J591" s="29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2:20" s="15" customFormat="1" ht="12.75" customHeight="1" x14ac:dyDescent="0.2">
      <c r="B592" s="3"/>
      <c r="C592" s="3"/>
      <c r="D592" s="18"/>
      <c r="E592" s="29"/>
      <c r="F592" s="29"/>
      <c r="G592" s="29"/>
      <c r="H592" s="3"/>
      <c r="I592" s="3"/>
      <c r="J592" s="29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2:20" s="15" customFormat="1" ht="12.75" customHeight="1" x14ac:dyDescent="0.2">
      <c r="B593" s="3"/>
      <c r="C593" s="3"/>
      <c r="D593" s="18"/>
      <c r="E593" s="29"/>
      <c r="F593" s="29"/>
      <c r="G593" s="29"/>
      <c r="H593" s="3"/>
      <c r="I593" s="3"/>
      <c r="J593" s="29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2:20" s="15" customFormat="1" ht="12.75" customHeight="1" x14ac:dyDescent="0.2">
      <c r="B594" s="3"/>
      <c r="C594" s="3"/>
      <c r="D594" s="18"/>
      <c r="E594" s="29"/>
      <c r="F594" s="29"/>
      <c r="G594" s="29"/>
      <c r="H594" s="3"/>
      <c r="I594" s="3"/>
      <c r="J594" s="29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2:20" s="15" customFormat="1" ht="12.75" customHeight="1" x14ac:dyDescent="0.2">
      <c r="B595" s="3"/>
      <c r="C595" s="3"/>
      <c r="D595" s="18"/>
      <c r="E595" s="29"/>
      <c r="F595" s="29"/>
      <c r="G595" s="29"/>
      <c r="H595" s="3"/>
      <c r="I595" s="3"/>
      <c r="J595" s="29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2:20" s="15" customFormat="1" ht="12.75" customHeight="1" x14ac:dyDescent="0.2">
      <c r="B596" s="3"/>
      <c r="C596" s="3"/>
      <c r="D596" s="18"/>
      <c r="E596" s="29"/>
      <c r="F596" s="29"/>
      <c r="G596" s="29"/>
      <c r="H596" s="3"/>
      <c r="I596" s="3"/>
      <c r="J596" s="29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2:20" s="15" customFormat="1" ht="12.75" customHeight="1" x14ac:dyDescent="0.2">
      <c r="B597" s="3"/>
      <c r="C597" s="3"/>
      <c r="D597" s="18"/>
      <c r="E597" s="29"/>
      <c r="F597" s="29"/>
      <c r="G597" s="29"/>
      <c r="H597" s="3"/>
      <c r="I597" s="3"/>
      <c r="J597" s="29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2:20" s="15" customFormat="1" ht="12.75" customHeight="1" x14ac:dyDescent="0.2">
      <c r="B598" s="3"/>
      <c r="C598" s="3"/>
      <c r="D598" s="18"/>
      <c r="E598" s="29"/>
      <c r="F598" s="29"/>
      <c r="G598" s="29"/>
      <c r="H598" s="3"/>
      <c r="I598" s="3"/>
      <c r="J598" s="29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2:20" s="15" customFormat="1" ht="12.75" customHeight="1" x14ac:dyDescent="0.2">
      <c r="B599" s="3"/>
      <c r="C599" s="3"/>
      <c r="D599" s="18"/>
      <c r="E599" s="29"/>
      <c r="F599" s="29"/>
      <c r="G599" s="29"/>
      <c r="H599" s="3"/>
      <c r="I599" s="3"/>
      <c r="J599" s="29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2:20" s="15" customFormat="1" ht="12.75" customHeight="1" x14ac:dyDescent="0.2">
      <c r="B600" s="3"/>
      <c r="C600" s="3"/>
      <c r="D600" s="18"/>
      <c r="E600" s="29"/>
      <c r="F600" s="29"/>
      <c r="G600" s="29"/>
      <c r="H600" s="3"/>
      <c r="I600" s="3"/>
      <c r="J600" s="29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2:20" s="15" customFormat="1" ht="12.75" customHeight="1" x14ac:dyDescent="0.2">
      <c r="B601" s="3"/>
      <c r="C601" s="3"/>
      <c r="D601" s="18"/>
      <c r="E601" s="29"/>
      <c r="F601" s="29"/>
      <c r="G601" s="29"/>
      <c r="H601" s="3"/>
      <c r="I601" s="3"/>
      <c r="J601" s="29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2:20" s="15" customFormat="1" ht="12.75" customHeight="1" x14ac:dyDescent="0.2">
      <c r="B602" s="3"/>
      <c r="C602" s="3"/>
      <c r="D602" s="18"/>
      <c r="E602" s="29"/>
      <c r="F602" s="29"/>
      <c r="G602" s="29"/>
      <c r="H602" s="3"/>
      <c r="I602" s="3"/>
      <c r="J602" s="29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2:20" s="15" customFormat="1" ht="12.75" customHeight="1" x14ac:dyDescent="0.2">
      <c r="B603" s="3"/>
      <c r="C603" s="3"/>
      <c r="D603" s="18"/>
      <c r="E603" s="29"/>
      <c r="F603" s="29"/>
      <c r="G603" s="29"/>
      <c r="H603" s="3"/>
      <c r="I603" s="3"/>
      <c r="J603" s="29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2:20" s="15" customFormat="1" ht="12.75" customHeight="1" x14ac:dyDescent="0.2">
      <c r="B604" s="3"/>
      <c r="C604" s="3"/>
      <c r="D604" s="18"/>
      <c r="E604" s="29"/>
      <c r="F604" s="29"/>
      <c r="G604" s="29"/>
      <c r="H604" s="3"/>
      <c r="I604" s="3"/>
      <c r="J604" s="29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2:20" s="15" customFormat="1" ht="12.75" customHeight="1" x14ac:dyDescent="0.2">
      <c r="B605" s="3"/>
      <c r="C605" s="3"/>
      <c r="D605" s="18"/>
      <c r="E605" s="29"/>
      <c r="F605" s="29"/>
      <c r="G605" s="29"/>
      <c r="H605" s="3"/>
      <c r="I605" s="3"/>
      <c r="J605" s="29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2:20" s="15" customFormat="1" ht="12.75" customHeight="1" x14ac:dyDescent="0.2">
      <c r="B606" s="3"/>
      <c r="C606" s="3"/>
      <c r="D606" s="18"/>
      <c r="E606" s="29"/>
      <c r="F606" s="29"/>
      <c r="G606" s="29"/>
      <c r="H606" s="3"/>
      <c r="I606" s="3"/>
      <c r="J606" s="29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2:20" s="15" customFormat="1" ht="12.75" customHeight="1" x14ac:dyDescent="0.2">
      <c r="B607" s="3"/>
      <c r="C607" s="3"/>
      <c r="D607" s="18"/>
      <c r="E607" s="29"/>
      <c r="F607" s="29"/>
      <c r="G607" s="29"/>
      <c r="H607" s="3"/>
      <c r="I607" s="3"/>
      <c r="J607" s="29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2:20" s="15" customFormat="1" ht="12.75" customHeight="1" x14ac:dyDescent="0.2">
      <c r="B608" s="3"/>
      <c r="C608" s="3"/>
      <c r="D608" s="18"/>
      <c r="E608" s="29"/>
      <c r="F608" s="29"/>
      <c r="G608" s="29"/>
      <c r="H608" s="3"/>
      <c r="I608" s="3"/>
      <c r="J608" s="29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2:20" s="15" customFormat="1" ht="12.75" customHeight="1" x14ac:dyDescent="0.2">
      <c r="B609" s="3"/>
      <c r="C609" s="3"/>
      <c r="D609" s="18"/>
      <c r="E609" s="29"/>
      <c r="F609" s="29"/>
      <c r="G609" s="29"/>
      <c r="H609" s="3"/>
      <c r="I609" s="3"/>
      <c r="J609" s="29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2:20" s="15" customFormat="1" ht="12.75" customHeight="1" x14ac:dyDescent="0.2">
      <c r="B610" s="3"/>
      <c r="C610" s="3"/>
      <c r="D610" s="18"/>
      <c r="E610" s="29"/>
      <c r="F610" s="29"/>
      <c r="G610" s="29"/>
      <c r="H610" s="3"/>
      <c r="I610" s="3"/>
      <c r="J610" s="29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2:20" s="15" customFormat="1" ht="12.75" customHeight="1" x14ac:dyDescent="0.2">
      <c r="B611" s="3"/>
      <c r="C611" s="3"/>
      <c r="D611" s="18"/>
      <c r="E611" s="29"/>
      <c r="F611" s="29"/>
      <c r="G611" s="29"/>
      <c r="H611" s="3"/>
      <c r="I611" s="3"/>
      <c r="J611" s="29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2:20" s="15" customFormat="1" ht="12.75" customHeight="1" x14ac:dyDescent="0.2">
      <c r="B612" s="3"/>
      <c r="C612" s="3"/>
      <c r="D612" s="18"/>
      <c r="E612" s="29"/>
      <c r="F612" s="29"/>
      <c r="G612" s="29"/>
      <c r="H612" s="3"/>
      <c r="I612" s="3"/>
      <c r="J612" s="29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2:20" s="15" customFormat="1" ht="12.75" customHeight="1" x14ac:dyDescent="0.2">
      <c r="B613" s="3"/>
      <c r="C613" s="3"/>
      <c r="D613" s="18"/>
      <c r="E613" s="29"/>
      <c r="F613" s="29"/>
      <c r="G613" s="29"/>
      <c r="H613" s="3"/>
      <c r="I613" s="3"/>
      <c r="J613" s="29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2:20" s="15" customFormat="1" ht="12.75" customHeight="1" x14ac:dyDescent="0.2">
      <c r="B614" s="3"/>
      <c r="C614" s="3"/>
      <c r="D614" s="18"/>
      <c r="E614" s="29"/>
      <c r="F614" s="29"/>
      <c r="G614" s="29"/>
      <c r="H614" s="3"/>
      <c r="I614" s="3"/>
      <c r="J614" s="29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2:20" s="15" customFormat="1" ht="12.75" customHeight="1" x14ac:dyDescent="0.2">
      <c r="B615" s="3"/>
      <c r="C615" s="3"/>
      <c r="D615" s="18"/>
      <c r="E615" s="29"/>
      <c r="F615" s="29"/>
      <c r="G615" s="29"/>
      <c r="H615" s="3"/>
      <c r="I615" s="3"/>
      <c r="J615" s="29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2:20" s="15" customFormat="1" ht="12.75" customHeight="1" x14ac:dyDescent="0.2">
      <c r="B616" s="3"/>
      <c r="C616" s="3"/>
      <c r="D616" s="18"/>
      <c r="E616" s="29"/>
      <c r="F616" s="29"/>
      <c r="G616" s="29"/>
      <c r="H616" s="3"/>
      <c r="I616" s="3"/>
      <c r="J616" s="29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2:20" s="15" customFormat="1" ht="12.75" customHeight="1" x14ac:dyDescent="0.2">
      <c r="B617" s="3"/>
      <c r="C617" s="3"/>
      <c r="D617" s="18"/>
      <c r="E617" s="29"/>
      <c r="F617" s="29"/>
      <c r="G617" s="29"/>
      <c r="H617" s="3"/>
      <c r="I617" s="3"/>
      <c r="J617" s="29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2:20" s="15" customFormat="1" ht="12.75" customHeight="1" x14ac:dyDescent="0.2">
      <c r="B618" s="3"/>
      <c r="C618" s="3"/>
      <c r="D618" s="18"/>
      <c r="E618" s="29"/>
      <c r="F618" s="29"/>
      <c r="G618" s="29"/>
      <c r="H618" s="3"/>
      <c r="I618" s="3"/>
      <c r="J618" s="29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2:20" s="15" customFormat="1" ht="12.75" customHeight="1" x14ac:dyDescent="0.2">
      <c r="B619" s="3"/>
      <c r="C619" s="3"/>
      <c r="D619" s="18"/>
      <c r="E619" s="29"/>
      <c r="F619" s="29"/>
      <c r="G619" s="29"/>
      <c r="H619" s="3"/>
      <c r="I619" s="3"/>
      <c r="J619" s="29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2:20" s="15" customFormat="1" ht="12.75" customHeight="1" x14ac:dyDescent="0.2">
      <c r="B620" s="3"/>
      <c r="C620" s="3"/>
      <c r="D620" s="18"/>
      <c r="E620" s="29"/>
      <c r="F620" s="29"/>
      <c r="G620" s="29"/>
      <c r="H620" s="3"/>
      <c r="I620" s="3"/>
      <c r="J620" s="29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2:20" s="15" customFormat="1" ht="12.75" customHeight="1" x14ac:dyDescent="0.2">
      <c r="B621" s="3"/>
      <c r="C621" s="3"/>
      <c r="D621" s="18"/>
      <c r="E621" s="29"/>
      <c r="F621" s="29"/>
      <c r="G621" s="29"/>
      <c r="H621" s="3"/>
      <c r="I621" s="3"/>
      <c r="J621" s="29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2:20" s="15" customFormat="1" ht="12.75" customHeight="1" x14ac:dyDescent="0.2">
      <c r="B622" s="3"/>
      <c r="C622" s="3"/>
      <c r="D622" s="18"/>
      <c r="E622" s="29"/>
      <c r="F622" s="29"/>
      <c r="G622" s="29"/>
      <c r="H622" s="3"/>
      <c r="I622" s="3"/>
      <c r="J622" s="29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2:20" s="15" customFormat="1" ht="12.75" customHeight="1" x14ac:dyDescent="0.2">
      <c r="B623" s="3"/>
      <c r="C623" s="3"/>
      <c r="D623" s="18"/>
      <c r="E623" s="29"/>
      <c r="F623" s="29"/>
      <c r="G623" s="29"/>
      <c r="H623" s="3"/>
      <c r="I623" s="3"/>
      <c r="J623" s="29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2:20" s="15" customFormat="1" ht="12.75" customHeight="1" x14ac:dyDescent="0.2">
      <c r="B624" s="3"/>
      <c r="C624" s="3"/>
      <c r="D624" s="18"/>
      <c r="E624" s="29"/>
      <c r="F624" s="29"/>
      <c r="G624" s="29"/>
      <c r="H624" s="3"/>
      <c r="I624" s="3"/>
      <c r="J624" s="29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2:20" s="15" customFormat="1" ht="12.75" customHeight="1" x14ac:dyDescent="0.2">
      <c r="B625" s="3"/>
      <c r="C625" s="3"/>
      <c r="D625" s="18"/>
      <c r="E625" s="29"/>
      <c r="F625" s="29"/>
      <c r="G625" s="29"/>
      <c r="H625" s="3"/>
      <c r="I625" s="3"/>
      <c r="J625" s="29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2:20" s="15" customFormat="1" ht="12.75" customHeight="1" x14ac:dyDescent="0.2">
      <c r="B626" s="3"/>
      <c r="C626" s="3"/>
      <c r="D626" s="18"/>
      <c r="E626" s="29"/>
      <c r="F626" s="29"/>
      <c r="G626" s="29"/>
      <c r="H626" s="3"/>
      <c r="I626" s="3"/>
      <c r="J626" s="29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2:20" s="15" customFormat="1" ht="12.75" customHeight="1" x14ac:dyDescent="0.2">
      <c r="B627" s="3"/>
      <c r="C627" s="3"/>
      <c r="D627" s="18"/>
      <c r="E627" s="29"/>
      <c r="F627" s="29"/>
      <c r="G627" s="29"/>
      <c r="H627" s="3"/>
      <c r="I627" s="3"/>
      <c r="J627" s="29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2:20" s="15" customFormat="1" ht="12.75" customHeight="1" x14ac:dyDescent="0.2">
      <c r="B628" s="3"/>
      <c r="C628" s="3"/>
      <c r="D628" s="18"/>
      <c r="E628" s="29"/>
      <c r="F628" s="29"/>
      <c r="G628" s="29"/>
      <c r="H628" s="3"/>
      <c r="I628" s="3"/>
      <c r="J628" s="29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2:20" s="15" customFormat="1" ht="12.75" customHeight="1" x14ac:dyDescent="0.2">
      <c r="B629" s="3"/>
      <c r="C629" s="3"/>
      <c r="D629" s="18"/>
      <c r="E629" s="29"/>
      <c r="F629" s="29"/>
      <c r="G629" s="29"/>
      <c r="H629" s="3"/>
      <c r="I629" s="3"/>
      <c r="J629" s="29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2:20" s="15" customFormat="1" ht="12.75" customHeight="1" x14ac:dyDescent="0.2">
      <c r="B630" s="3"/>
      <c r="C630" s="3"/>
      <c r="D630" s="18"/>
      <c r="E630" s="29"/>
      <c r="F630" s="29"/>
      <c r="G630" s="29"/>
      <c r="H630" s="3"/>
      <c r="I630" s="3"/>
      <c r="J630" s="29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2:20" s="15" customFormat="1" ht="12.75" customHeight="1" x14ac:dyDescent="0.2">
      <c r="B631" s="3"/>
      <c r="C631" s="3"/>
      <c r="D631" s="18"/>
      <c r="E631" s="29"/>
      <c r="F631" s="29"/>
      <c r="G631" s="29"/>
      <c r="H631" s="3"/>
      <c r="I631" s="3"/>
      <c r="J631" s="29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2:20" s="15" customFormat="1" ht="12.75" customHeight="1" x14ac:dyDescent="0.2">
      <c r="B632" s="3"/>
      <c r="C632" s="3"/>
      <c r="D632" s="18"/>
      <c r="E632" s="29"/>
      <c r="F632" s="29"/>
      <c r="G632" s="29"/>
      <c r="H632" s="3"/>
      <c r="I632" s="3"/>
      <c r="J632" s="29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2:20" s="15" customFormat="1" ht="12.75" customHeight="1" x14ac:dyDescent="0.2">
      <c r="B633" s="3"/>
      <c r="C633" s="3"/>
      <c r="D633" s="18"/>
      <c r="E633" s="29"/>
      <c r="F633" s="29"/>
      <c r="G633" s="29"/>
      <c r="H633" s="3"/>
      <c r="I633" s="3"/>
      <c r="J633" s="29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2:20" s="15" customFormat="1" ht="12.75" customHeight="1" x14ac:dyDescent="0.2">
      <c r="B634" s="3"/>
      <c r="C634" s="3"/>
      <c r="D634" s="18"/>
      <c r="E634" s="29"/>
      <c r="F634" s="29"/>
      <c r="G634" s="29"/>
      <c r="H634" s="3"/>
      <c r="I634" s="3"/>
      <c r="J634" s="29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2:20" s="15" customFormat="1" ht="12.75" customHeight="1" x14ac:dyDescent="0.2">
      <c r="B635" s="3"/>
      <c r="C635" s="3"/>
      <c r="D635" s="18"/>
      <c r="E635" s="29"/>
      <c r="F635" s="29"/>
      <c r="G635" s="29"/>
      <c r="H635" s="3"/>
      <c r="I635" s="3"/>
      <c r="J635" s="29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2:20" s="15" customFormat="1" ht="12.75" customHeight="1" x14ac:dyDescent="0.2">
      <c r="B636" s="3"/>
      <c r="C636" s="3"/>
      <c r="D636" s="18"/>
      <c r="E636" s="29"/>
      <c r="F636" s="29"/>
      <c r="G636" s="29"/>
      <c r="H636" s="3"/>
      <c r="I636" s="3"/>
      <c r="J636" s="29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2:20" s="15" customFormat="1" ht="12.75" customHeight="1" x14ac:dyDescent="0.2">
      <c r="B637" s="3"/>
      <c r="C637" s="3"/>
      <c r="D637" s="18"/>
      <c r="E637" s="29"/>
      <c r="F637" s="29"/>
      <c r="G637" s="29"/>
      <c r="H637" s="3"/>
      <c r="I637" s="3"/>
      <c r="J637" s="29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2:20" s="15" customFormat="1" ht="12.75" customHeight="1" x14ac:dyDescent="0.2">
      <c r="B638" s="3"/>
      <c r="C638" s="3"/>
      <c r="D638" s="18"/>
      <c r="E638" s="29"/>
      <c r="F638" s="29"/>
      <c r="G638" s="29"/>
      <c r="H638" s="3"/>
      <c r="I638" s="3"/>
      <c r="J638" s="29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2:20" s="15" customFormat="1" ht="12.75" customHeight="1" x14ac:dyDescent="0.2">
      <c r="B639" s="3"/>
      <c r="C639" s="3"/>
      <c r="D639" s="18"/>
      <c r="E639" s="29"/>
      <c r="F639" s="29"/>
      <c r="G639" s="29"/>
      <c r="H639" s="3"/>
      <c r="I639" s="3"/>
      <c r="J639" s="29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2:20" s="15" customFormat="1" ht="12.75" customHeight="1" x14ac:dyDescent="0.2">
      <c r="B640" s="3"/>
      <c r="C640" s="3"/>
      <c r="D640" s="18"/>
      <c r="E640" s="29"/>
      <c r="F640" s="29"/>
      <c r="G640" s="29"/>
      <c r="H640" s="3"/>
      <c r="I640" s="3"/>
      <c r="J640" s="29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2:20" s="15" customFormat="1" ht="12.75" customHeight="1" x14ac:dyDescent="0.2">
      <c r="B641" s="3"/>
      <c r="C641" s="3"/>
      <c r="D641" s="18"/>
      <c r="E641" s="29"/>
      <c r="F641" s="29"/>
      <c r="G641" s="29"/>
      <c r="H641" s="3"/>
      <c r="I641" s="3"/>
      <c r="J641" s="29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2:20" s="15" customFormat="1" ht="12.75" customHeight="1" x14ac:dyDescent="0.2">
      <c r="B642" s="3"/>
      <c r="C642" s="3"/>
      <c r="D642" s="18"/>
      <c r="E642" s="29"/>
      <c r="F642" s="29"/>
      <c r="G642" s="29"/>
      <c r="H642" s="3"/>
      <c r="I642" s="3"/>
      <c r="J642" s="29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2:20" s="15" customFormat="1" ht="12.75" customHeight="1" x14ac:dyDescent="0.2">
      <c r="B643" s="3"/>
      <c r="C643" s="3"/>
      <c r="D643" s="18"/>
      <c r="E643" s="29"/>
      <c r="F643" s="29"/>
      <c r="G643" s="29"/>
      <c r="H643" s="3"/>
      <c r="I643" s="3"/>
      <c r="J643" s="29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2:20" s="15" customFormat="1" ht="12.75" customHeight="1" x14ac:dyDescent="0.2">
      <c r="B644" s="3"/>
      <c r="C644" s="3"/>
      <c r="D644" s="18"/>
      <c r="E644" s="29"/>
      <c r="F644" s="29"/>
      <c r="G644" s="29"/>
      <c r="H644" s="3"/>
      <c r="I644" s="3"/>
      <c r="J644" s="29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2:20" s="15" customFormat="1" ht="12.75" customHeight="1" x14ac:dyDescent="0.2">
      <c r="B645" s="3"/>
      <c r="C645" s="3"/>
      <c r="D645" s="18"/>
      <c r="E645" s="29"/>
      <c r="F645" s="29"/>
      <c r="G645" s="29"/>
      <c r="H645" s="3"/>
      <c r="I645" s="3"/>
      <c r="J645" s="29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2:20" s="15" customFormat="1" ht="12.75" customHeight="1" x14ac:dyDescent="0.2">
      <c r="B646" s="3"/>
      <c r="C646" s="3"/>
      <c r="D646" s="18"/>
      <c r="E646" s="29"/>
      <c r="F646" s="29"/>
      <c r="G646" s="29"/>
      <c r="H646" s="3"/>
      <c r="I646" s="3"/>
      <c r="J646" s="29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2:20" s="15" customFormat="1" ht="12.75" customHeight="1" x14ac:dyDescent="0.2">
      <c r="B647" s="3"/>
      <c r="C647" s="3"/>
      <c r="D647" s="18"/>
      <c r="E647" s="29"/>
      <c r="F647" s="29"/>
      <c r="G647" s="29"/>
      <c r="H647" s="3"/>
      <c r="I647" s="3"/>
      <c r="J647" s="29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2:20" s="15" customFormat="1" ht="12.75" customHeight="1" x14ac:dyDescent="0.2">
      <c r="B648" s="3"/>
      <c r="C648" s="3"/>
      <c r="D648" s="18"/>
      <c r="E648" s="29"/>
      <c r="F648" s="29"/>
      <c r="G648" s="29"/>
      <c r="H648" s="3"/>
      <c r="I648" s="3"/>
      <c r="J648" s="29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2:20" s="15" customFormat="1" ht="12.75" customHeight="1" x14ac:dyDescent="0.2">
      <c r="B649" s="3"/>
      <c r="C649" s="3"/>
      <c r="D649" s="18"/>
      <c r="E649" s="29"/>
      <c r="F649" s="29"/>
      <c r="G649" s="29"/>
      <c r="H649" s="3"/>
      <c r="I649" s="3"/>
      <c r="J649" s="29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2:20" s="15" customFormat="1" ht="12.75" customHeight="1" x14ac:dyDescent="0.2">
      <c r="B650" s="3"/>
      <c r="C650" s="3"/>
      <c r="D650" s="18"/>
      <c r="E650" s="29"/>
      <c r="F650" s="29"/>
      <c r="G650" s="29"/>
      <c r="H650" s="3"/>
      <c r="I650" s="3"/>
      <c r="J650" s="29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2:20" s="15" customFormat="1" ht="12.75" customHeight="1" x14ac:dyDescent="0.2">
      <c r="B651" s="3"/>
      <c r="C651" s="3"/>
      <c r="D651" s="18"/>
      <c r="E651" s="29"/>
      <c r="F651" s="29"/>
      <c r="G651" s="29"/>
      <c r="H651" s="3"/>
      <c r="I651" s="3"/>
      <c r="J651" s="29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2:20" s="15" customFormat="1" ht="12.75" customHeight="1" x14ac:dyDescent="0.2">
      <c r="B652" s="3"/>
      <c r="C652" s="3"/>
      <c r="D652" s="18"/>
      <c r="E652" s="29"/>
      <c r="F652" s="29"/>
      <c r="G652" s="29"/>
      <c r="H652" s="3"/>
      <c r="I652" s="3"/>
      <c r="J652" s="29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2:20" s="15" customFormat="1" ht="12.75" customHeight="1" x14ac:dyDescent="0.2">
      <c r="B653" s="3"/>
      <c r="C653" s="3"/>
      <c r="D653" s="18"/>
      <c r="E653" s="29"/>
      <c r="F653" s="29"/>
      <c r="G653" s="29"/>
      <c r="H653" s="3"/>
      <c r="I653" s="3"/>
      <c r="J653" s="29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2:20" s="15" customFormat="1" ht="12.75" customHeight="1" x14ac:dyDescent="0.2">
      <c r="B654" s="3"/>
      <c r="C654" s="3"/>
      <c r="D654" s="18"/>
      <c r="E654" s="29"/>
      <c r="F654" s="29"/>
      <c r="G654" s="29"/>
      <c r="H654" s="3"/>
      <c r="I654" s="3"/>
      <c r="J654" s="29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2:20" s="15" customFormat="1" ht="12.75" customHeight="1" x14ac:dyDescent="0.2">
      <c r="B655" s="3"/>
      <c r="C655" s="3"/>
      <c r="D655" s="18"/>
      <c r="E655" s="29"/>
      <c r="F655" s="29"/>
      <c r="G655" s="29"/>
      <c r="H655" s="3"/>
      <c r="I655" s="3"/>
      <c r="J655" s="29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2:20" s="15" customFormat="1" ht="12.75" customHeight="1" x14ac:dyDescent="0.2">
      <c r="B656" s="3"/>
      <c r="C656" s="3"/>
      <c r="D656" s="18"/>
      <c r="E656" s="29"/>
      <c r="F656" s="29"/>
      <c r="G656" s="29"/>
      <c r="H656" s="3"/>
      <c r="I656" s="3"/>
      <c r="J656" s="29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2:20" s="15" customFormat="1" ht="12.75" customHeight="1" x14ac:dyDescent="0.2">
      <c r="B657" s="3"/>
      <c r="C657" s="3"/>
      <c r="D657" s="18"/>
      <c r="E657" s="29"/>
      <c r="F657" s="29"/>
      <c r="G657" s="29"/>
      <c r="H657" s="3"/>
      <c r="I657" s="3"/>
      <c r="J657" s="29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2:20" s="15" customFormat="1" ht="12.75" customHeight="1" x14ac:dyDescent="0.2">
      <c r="B658" s="3"/>
      <c r="C658" s="3"/>
      <c r="D658" s="18"/>
      <c r="E658" s="29"/>
      <c r="F658" s="29"/>
      <c r="G658" s="29"/>
      <c r="H658" s="3"/>
      <c r="I658" s="3"/>
      <c r="J658" s="29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2:20" s="15" customFormat="1" ht="12.75" customHeight="1" x14ac:dyDescent="0.2">
      <c r="B659" s="3"/>
      <c r="C659" s="3"/>
      <c r="D659" s="18"/>
      <c r="E659" s="29"/>
      <c r="F659" s="29"/>
      <c r="G659" s="29"/>
      <c r="H659" s="3"/>
      <c r="I659" s="3"/>
      <c r="J659" s="29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2:20" s="15" customFormat="1" ht="12.75" customHeight="1" x14ac:dyDescent="0.2">
      <c r="B660" s="3"/>
      <c r="C660" s="3"/>
      <c r="D660" s="18"/>
      <c r="E660" s="29"/>
      <c r="F660" s="29"/>
      <c r="G660" s="29"/>
      <c r="H660" s="3"/>
      <c r="I660" s="3"/>
      <c r="J660" s="29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2:20" s="15" customFormat="1" ht="12.75" customHeight="1" x14ac:dyDescent="0.2">
      <c r="B661" s="3"/>
      <c r="C661" s="3"/>
      <c r="D661" s="18"/>
      <c r="E661" s="29"/>
      <c r="F661" s="29"/>
      <c r="G661" s="29"/>
      <c r="H661" s="3"/>
      <c r="I661" s="3"/>
      <c r="J661" s="29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2:20" s="15" customFormat="1" ht="12.75" customHeight="1" x14ac:dyDescent="0.2">
      <c r="B662" s="3"/>
      <c r="C662" s="3"/>
      <c r="D662" s="18"/>
      <c r="E662" s="29"/>
      <c r="F662" s="29"/>
      <c r="G662" s="29"/>
      <c r="H662" s="3"/>
      <c r="I662" s="3"/>
      <c r="J662" s="29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2:20" s="15" customFormat="1" ht="12.75" customHeight="1" x14ac:dyDescent="0.2">
      <c r="B663" s="3"/>
      <c r="C663" s="3"/>
      <c r="D663" s="18"/>
      <c r="E663" s="29"/>
      <c r="F663" s="29"/>
      <c r="G663" s="29"/>
      <c r="H663" s="3"/>
      <c r="I663" s="3"/>
      <c r="J663" s="29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2:20" s="15" customFormat="1" ht="12.75" customHeight="1" x14ac:dyDescent="0.2">
      <c r="B664" s="3"/>
      <c r="C664" s="3"/>
      <c r="D664" s="18"/>
      <c r="E664" s="29"/>
      <c r="F664" s="29"/>
      <c r="G664" s="29"/>
      <c r="H664" s="3"/>
      <c r="I664" s="3"/>
      <c r="J664" s="29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2:20" s="15" customFormat="1" ht="12.75" customHeight="1" x14ac:dyDescent="0.2">
      <c r="B665" s="3"/>
      <c r="C665" s="3"/>
      <c r="D665" s="18"/>
      <c r="E665" s="29"/>
      <c r="F665" s="29"/>
      <c r="G665" s="29"/>
      <c r="H665" s="3"/>
      <c r="I665" s="3"/>
      <c r="J665" s="29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2:20" s="15" customFormat="1" ht="12.75" customHeight="1" x14ac:dyDescent="0.2">
      <c r="B666" s="3"/>
      <c r="C666" s="3"/>
      <c r="D666" s="18"/>
      <c r="E666" s="29"/>
      <c r="F666" s="29"/>
      <c r="G666" s="29"/>
      <c r="H666" s="3"/>
      <c r="I666" s="3"/>
      <c r="J666" s="29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2:20" s="15" customFormat="1" ht="12.75" customHeight="1" x14ac:dyDescent="0.2">
      <c r="B667" s="3"/>
      <c r="C667" s="3"/>
      <c r="D667" s="18"/>
      <c r="E667" s="29"/>
      <c r="F667" s="29"/>
      <c r="G667" s="29"/>
      <c r="H667" s="3"/>
      <c r="I667" s="3"/>
      <c r="J667" s="29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2:20" s="15" customFormat="1" ht="12.75" customHeight="1" x14ac:dyDescent="0.2">
      <c r="B668" s="3"/>
      <c r="C668" s="3"/>
      <c r="D668" s="18"/>
      <c r="E668" s="29"/>
      <c r="F668" s="29"/>
      <c r="G668" s="29"/>
      <c r="H668" s="3"/>
      <c r="I668" s="3"/>
      <c r="J668" s="29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2:20" s="15" customFormat="1" ht="12.75" customHeight="1" x14ac:dyDescent="0.2">
      <c r="B669" s="3"/>
      <c r="C669" s="3"/>
      <c r="D669" s="18"/>
      <c r="E669" s="29"/>
      <c r="F669" s="29"/>
      <c r="G669" s="29"/>
      <c r="H669" s="3"/>
      <c r="I669" s="3"/>
      <c r="J669" s="29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2:20" s="15" customFormat="1" ht="12.75" customHeight="1" x14ac:dyDescent="0.2">
      <c r="B670" s="3"/>
      <c r="C670" s="3"/>
      <c r="D670" s="18"/>
      <c r="E670" s="29"/>
      <c r="F670" s="29"/>
      <c r="G670" s="29"/>
      <c r="H670" s="3"/>
      <c r="I670" s="3"/>
      <c r="J670" s="29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2:20" s="15" customFormat="1" ht="12.75" customHeight="1" x14ac:dyDescent="0.2">
      <c r="B671" s="3"/>
      <c r="C671" s="3"/>
      <c r="D671" s="18"/>
      <c r="E671" s="29"/>
      <c r="F671" s="29"/>
      <c r="G671" s="29"/>
      <c r="H671" s="3"/>
      <c r="I671" s="3"/>
      <c r="J671" s="29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2:20" s="15" customFormat="1" ht="12.75" customHeight="1" x14ac:dyDescent="0.2">
      <c r="B672" s="3"/>
      <c r="C672" s="3"/>
      <c r="D672" s="18"/>
      <c r="E672" s="29"/>
      <c r="F672" s="29"/>
      <c r="G672" s="29"/>
      <c r="H672" s="3"/>
      <c r="I672" s="3"/>
      <c r="J672" s="29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2:20" s="15" customFormat="1" ht="12.75" customHeight="1" x14ac:dyDescent="0.2">
      <c r="B673" s="3"/>
      <c r="C673" s="3"/>
      <c r="D673" s="18"/>
      <c r="E673" s="29"/>
      <c r="F673" s="29"/>
      <c r="G673" s="29"/>
      <c r="H673" s="3"/>
      <c r="I673" s="3"/>
      <c r="J673" s="29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2:20" s="15" customFormat="1" ht="12.75" customHeight="1" x14ac:dyDescent="0.2">
      <c r="B674" s="3"/>
      <c r="C674" s="3"/>
      <c r="D674" s="18"/>
      <c r="E674" s="29"/>
      <c r="F674" s="29"/>
      <c r="G674" s="29"/>
      <c r="H674" s="3"/>
      <c r="I674" s="3"/>
      <c r="J674" s="29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2:20" s="15" customFormat="1" ht="12.75" customHeight="1" x14ac:dyDescent="0.2">
      <c r="B675" s="3"/>
      <c r="C675" s="3"/>
      <c r="D675" s="18"/>
      <c r="E675" s="29"/>
      <c r="F675" s="29"/>
      <c r="G675" s="29"/>
      <c r="H675" s="3"/>
      <c r="I675" s="3"/>
      <c r="J675" s="29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2:20" s="15" customFormat="1" ht="12.75" customHeight="1" x14ac:dyDescent="0.2">
      <c r="B676" s="3"/>
      <c r="C676" s="3"/>
      <c r="D676" s="18"/>
      <c r="E676" s="29"/>
      <c r="F676" s="29"/>
      <c r="G676" s="29"/>
      <c r="H676" s="3"/>
      <c r="I676" s="3"/>
      <c r="J676" s="29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2:20" s="15" customFormat="1" ht="12.75" customHeight="1" x14ac:dyDescent="0.2">
      <c r="B677" s="3"/>
      <c r="C677" s="3"/>
      <c r="D677" s="18"/>
      <c r="E677" s="29"/>
      <c r="F677" s="29"/>
      <c r="G677" s="29"/>
      <c r="H677" s="3"/>
      <c r="I677" s="3"/>
      <c r="J677" s="29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2:20" s="15" customFormat="1" ht="12.75" customHeight="1" x14ac:dyDescent="0.2">
      <c r="B678" s="3"/>
      <c r="C678" s="3"/>
      <c r="D678" s="18"/>
      <c r="E678" s="29"/>
      <c r="F678" s="29"/>
      <c r="G678" s="29"/>
      <c r="H678" s="3"/>
      <c r="I678" s="3"/>
      <c r="J678" s="29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2:20" s="15" customFormat="1" ht="12.75" customHeight="1" x14ac:dyDescent="0.2">
      <c r="B679" s="3"/>
      <c r="C679" s="3"/>
      <c r="D679" s="18"/>
      <c r="E679" s="29"/>
      <c r="F679" s="29"/>
      <c r="G679" s="29"/>
      <c r="H679" s="3"/>
      <c r="I679" s="3"/>
      <c r="J679" s="29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2:20" s="15" customFormat="1" ht="12.75" customHeight="1" x14ac:dyDescent="0.2">
      <c r="B680" s="3"/>
      <c r="C680" s="3"/>
      <c r="D680" s="18"/>
      <c r="E680" s="29"/>
      <c r="F680" s="29"/>
      <c r="G680" s="29"/>
      <c r="H680" s="3"/>
      <c r="I680" s="3"/>
      <c r="J680" s="29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2:20" s="15" customFormat="1" ht="12.75" customHeight="1" x14ac:dyDescent="0.2">
      <c r="B681" s="3"/>
      <c r="C681" s="3"/>
      <c r="D681" s="18"/>
      <c r="E681" s="29"/>
      <c r="F681" s="29"/>
      <c r="G681" s="29"/>
      <c r="H681" s="3"/>
      <c r="I681" s="3"/>
      <c r="J681" s="29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2:20" s="15" customFormat="1" ht="12.75" customHeight="1" x14ac:dyDescent="0.2">
      <c r="B682" s="3"/>
      <c r="C682" s="3"/>
      <c r="D682" s="18"/>
      <c r="E682" s="29"/>
      <c r="F682" s="29"/>
      <c r="G682" s="29"/>
      <c r="H682" s="3"/>
      <c r="I682" s="3"/>
      <c r="J682" s="29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2:20" s="15" customFormat="1" ht="12.75" customHeight="1" x14ac:dyDescent="0.2">
      <c r="B683" s="3"/>
      <c r="C683" s="3"/>
      <c r="D683" s="18"/>
      <c r="E683" s="29"/>
      <c r="F683" s="29"/>
      <c r="G683" s="29"/>
      <c r="H683" s="3"/>
      <c r="I683" s="3"/>
      <c r="J683" s="29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2:20" s="15" customFormat="1" ht="12.75" customHeight="1" x14ac:dyDescent="0.2">
      <c r="B684" s="3"/>
      <c r="C684" s="3"/>
      <c r="D684" s="18"/>
      <c r="E684" s="29"/>
      <c r="F684" s="29"/>
      <c r="G684" s="29"/>
      <c r="H684" s="3"/>
      <c r="I684" s="3"/>
      <c r="J684" s="29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2:20" s="15" customFormat="1" ht="12.75" customHeight="1" x14ac:dyDescent="0.2">
      <c r="B685" s="3"/>
      <c r="C685" s="3"/>
      <c r="D685" s="18"/>
      <c r="E685" s="29"/>
      <c r="F685" s="29"/>
      <c r="G685" s="29"/>
      <c r="H685" s="3"/>
      <c r="I685" s="3"/>
      <c r="J685" s="29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2:20" s="15" customFormat="1" ht="12.75" customHeight="1" x14ac:dyDescent="0.2">
      <c r="B686" s="3"/>
      <c r="C686" s="3"/>
      <c r="D686" s="18"/>
      <c r="E686" s="29"/>
      <c r="F686" s="29"/>
      <c r="G686" s="29"/>
      <c r="H686" s="3"/>
      <c r="I686" s="3"/>
      <c r="J686" s="29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2:20" s="15" customFormat="1" ht="12.75" customHeight="1" x14ac:dyDescent="0.2">
      <c r="B687" s="3"/>
      <c r="C687" s="3"/>
      <c r="D687" s="18"/>
      <c r="E687" s="29"/>
      <c r="F687" s="29"/>
      <c r="G687" s="29"/>
      <c r="H687" s="3"/>
      <c r="I687" s="3"/>
      <c r="J687" s="29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2:20" s="15" customFormat="1" ht="12.75" customHeight="1" x14ac:dyDescent="0.2">
      <c r="B688" s="3"/>
      <c r="C688" s="3"/>
      <c r="D688" s="18"/>
      <c r="E688" s="29"/>
      <c r="F688" s="29"/>
      <c r="G688" s="29"/>
      <c r="H688" s="3"/>
      <c r="I688" s="3"/>
      <c r="J688" s="29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2:20" s="15" customFormat="1" ht="12.75" customHeight="1" x14ac:dyDescent="0.2">
      <c r="B689" s="3"/>
      <c r="C689" s="3"/>
      <c r="D689" s="18"/>
      <c r="E689" s="29"/>
      <c r="F689" s="29"/>
      <c r="G689" s="29"/>
      <c r="H689" s="3"/>
      <c r="I689" s="3"/>
      <c r="J689" s="29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2:20" s="15" customFormat="1" ht="12.75" customHeight="1" x14ac:dyDescent="0.2">
      <c r="B690" s="3"/>
      <c r="C690" s="3"/>
      <c r="D690" s="18"/>
      <c r="E690" s="29"/>
      <c r="F690" s="29"/>
      <c r="G690" s="29"/>
      <c r="H690" s="3"/>
      <c r="I690" s="3"/>
      <c r="J690" s="29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2:20" s="15" customFormat="1" ht="12.75" customHeight="1" x14ac:dyDescent="0.2">
      <c r="B691" s="3"/>
      <c r="C691" s="3"/>
      <c r="D691" s="18"/>
      <c r="E691" s="29"/>
      <c r="F691" s="29"/>
      <c r="G691" s="29"/>
      <c r="H691" s="3"/>
      <c r="I691" s="3"/>
      <c r="J691" s="29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2:20" s="15" customFormat="1" ht="12.75" customHeight="1" x14ac:dyDescent="0.2">
      <c r="B692" s="3"/>
      <c r="C692" s="3"/>
      <c r="D692" s="18"/>
      <c r="E692" s="29"/>
      <c r="F692" s="29"/>
      <c r="G692" s="29"/>
      <c r="H692" s="3"/>
      <c r="I692" s="3"/>
      <c r="J692" s="29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2:20" s="15" customFormat="1" ht="12.75" customHeight="1" x14ac:dyDescent="0.2">
      <c r="B693" s="3"/>
      <c r="C693" s="3"/>
      <c r="D693" s="18"/>
      <c r="E693" s="29"/>
      <c r="F693" s="29"/>
      <c r="G693" s="29"/>
      <c r="H693" s="3"/>
      <c r="I693" s="3"/>
      <c r="J693" s="29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2:20" s="15" customFormat="1" ht="12.75" customHeight="1" x14ac:dyDescent="0.2">
      <c r="B694" s="3"/>
      <c r="C694" s="3"/>
      <c r="D694" s="18"/>
      <c r="E694" s="29"/>
      <c r="F694" s="29"/>
      <c r="G694" s="29"/>
      <c r="H694" s="3"/>
      <c r="I694" s="3"/>
      <c r="J694" s="29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2:20" s="15" customFormat="1" ht="12.75" customHeight="1" x14ac:dyDescent="0.2">
      <c r="B695" s="3"/>
      <c r="C695" s="3"/>
      <c r="D695" s="18"/>
      <c r="E695" s="29"/>
      <c r="F695" s="29"/>
      <c r="G695" s="29"/>
      <c r="H695" s="3"/>
      <c r="I695" s="3"/>
      <c r="J695" s="29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2:20" s="15" customFormat="1" ht="12.75" customHeight="1" x14ac:dyDescent="0.2">
      <c r="B696" s="3"/>
      <c r="C696" s="3"/>
      <c r="D696" s="18"/>
      <c r="E696" s="29"/>
      <c r="F696" s="29"/>
      <c r="G696" s="29"/>
      <c r="H696" s="3"/>
      <c r="I696" s="3"/>
      <c r="J696" s="29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2:20" s="15" customFormat="1" ht="12.75" customHeight="1" x14ac:dyDescent="0.2">
      <c r="B697" s="3"/>
      <c r="C697" s="3"/>
      <c r="D697" s="18"/>
      <c r="E697" s="29"/>
      <c r="F697" s="29"/>
      <c r="G697" s="29"/>
      <c r="H697" s="3"/>
      <c r="I697" s="3"/>
      <c r="J697" s="29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2:20" s="15" customFormat="1" ht="12.75" customHeight="1" x14ac:dyDescent="0.2">
      <c r="B698" s="3"/>
      <c r="C698" s="3"/>
      <c r="D698" s="18"/>
      <c r="E698" s="29"/>
      <c r="F698" s="29"/>
      <c r="G698" s="29"/>
      <c r="H698" s="3"/>
      <c r="I698" s="3"/>
      <c r="J698" s="29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2:20" s="15" customFormat="1" ht="12.75" customHeight="1" x14ac:dyDescent="0.2">
      <c r="B699" s="3"/>
      <c r="C699" s="3"/>
      <c r="D699" s="18"/>
      <c r="E699" s="29"/>
      <c r="F699" s="29"/>
      <c r="G699" s="29"/>
      <c r="H699" s="3"/>
      <c r="I699" s="3"/>
      <c r="J699" s="29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2:20" s="15" customFormat="1" ht="12.75" customHeight="1" x14ac:dyDescent="0.2">
      <c r="B700" s="3"/>
      <c r="C700" s="3"/>
      <c r="D700" s="18"/>
      <c r="E700" s="29"/>
      <c r="F700" s="29"/>
      <c r="G700" s="29"/>
      <c r="H700" s="3"/>
      <c r="I700" s="3"/>
      <c r="J700" s="29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2:20" s="15" customFormat="1" ht="12.75" customHeight="1" x14ac:dyDescent="0.2">
      <c r="B701" s="3"/>
      <c r="C701" s="3"/>
      <c r="D701" s="18"/>
      <c r="E701" s="29"/>
      <c r="F701" s="29"/>
      <c r="G701" s="29"/>
      <c r="H701" s="3"/>
      <c r="I701" s="3"/>
      <c r="J701" s="29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2:20" s="15" customFormat="1" ht="12.75" customHeight="1" x14ac:dyDescent="0.2">
      <c r="B702" s="3"/>
      <c r="C702" s="3"/>
      <c r="D702" s="18"/>
      <c r="E702" s="29"/>
      <c r="F702" s="29"/>
      <c r="G702" s="29"/>
      <c r="H702" s="3"/>
      <c r="I702" s="3"/>
      <c r="J702" s="29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2:20" s="15" customFormat="1" ht="12.75" customHeight="1" x14ac:dyDescent="0.2">
      <c r="B703" s="3"/>
      <c r="C703" s="3"/>
      <c r="D703" s="18"/>
      <c r="E703" s="29"/>
      <c r="F703" s="29"/>
      <c r="G703" s="29"/>
      <c r="H703" s="3"/>
      <c r="I703" s="3"/>
      <c r="J703" s="29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2:20" s="15" customFormat="1" ht="12.75" customHeight="1" x14ac:dyDescent="0.2">
      <c r="B704" s="3"/>
      <c r="C704" s="3"/>
      <c r="D704" s="18"/>
      <c r="E704" s="29"/>
      <c r="F704" s="29"/>
      <c r="G704" s="29"/>
      <c r="H704" s="3"/>
      <c r="I704" s="3"/>
      <c r="J704" s="29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2:20" s="15" customFormat="1" ht="12.75" customHeight="1" x14ac:dyDescent="0.2">
      <c r="B705" s="3"/>
      <c r="C705" s="3"/>
      <c r="D705" s="18"/>
      <c r="E705" s="29"/>
      <c r="F705" s="29"/>
      <c r="G705" s="29"/>
      <c r="H705" s="3"/>
      <c r="I705" s="3"/>
      <c r="J705" s="29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2:20" s="15" customFormat="1" ht="12.75" customHeight="1" x14ac:dyDescent="0.2">
      <c r="B706" s="3"/>
      <c r="C706" s="3"/>
      <c r="D706" s="18"/>
      <c r="E706" s="29"/>
      <c r="F706" s="29"/>
      <c r="G706" s="29"/>
      <c r="H706" s="3"/>
      <c r="I706" s="3"/>
      <c r="J706" s="29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2:20" s="15" customFormat="1" ht="12.75" customHeight="1" x14ac:dyDescent="0.2">
      <c r="B707" s="3"/>
      <c r="C707" s="3"/>
      <c r="D707" s="18"/>
      <c r="E707" s="29"/>
      <c r="F707" s="29"/>
      <c r="G707" s="29"/>
      <c r="H707" s="3"/>
      <c r="I707" s="3"/>
      <c r="J707" s="29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2:20" s="15" customFormat="1" ht="12.75" customHeight="1" x14ac:dyDescent="0.2">
      <c r="B708" s="3"/>
      <c r="C708" s="3"/>
      <c r="D708" s="18"/>
      <c r="E708" s="29"/>
      <c r="F708" s="29"/>
      <c r="G708" s="29"/>
      <c r="H708" s="3"/>
      <c r="I708" s="3"/>
      <c r="J708" s="29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2:20" s="15" customFormat="1" ht="12.75" customHeight="1" x14ac:dyDescent="0.2">
      <c r="B709" s="3"/>
      <c r="C709" s="3"/>
      <c r="D709" s="18"/>
      <c r="E709" s="29"/>
      <c r="F709" s="29"/>
      <c r="G709" s="29"/>
      <c r="H709" s="3"/>
      <c r="I709" s="3"/>
      <c r="J709" s="29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2:20" s="15" customFormat="1" ht="12.75" customHeight="1" x14ac:dyDescent="0.2">
      <c r="B710" s="3"/>
      <c r="C710" s="3"/>
      <c r="D710" s="18"/>
      <c r="E710" s="29"/>
      <c r="F710" s="29"/>
      <c r="G710" s="29"/>
      <c r="H710" s="3"/>
      <c r="I710" s="3"/>
      <c r="J710" s="29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2:20" s="15" customFormat="1" ht="12.75" customHeight="1" x14ac:dyDescent="0.2">
      <c r="B711" s="3"/>
      <c r="C711" s="3"/>
      <c r="D711" s="18"/>
      <c r="E711" s="29"/>
      <c r="F711" s="29"/>
      <c r="G711" s="29"/>
      <c r="H711" s="3"/>
      <c r="I711" s="3"/>
      <c r="J711" s="29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2:20" s="15" customFormat="1" ht="12.75" customHeight="1" x14ac:dyDescent="0.2">
      <c r="B712" s="3"/>
      <c r="C712" s="3"/>
      <c r="D712" s="18"/>
      <c r="E712" s="29"/>
      <c r="F712" s="29"/>
      <c r="G712" s="29"/>
      <c r="H712" s="3"/>
      <c r="I712" s="3"/>
      <c r="J712" s="29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2:20" s="15" customFormat="1" ht="12.75" customHeight="1" x14ac:dyDescent="0.2">
      <c r="B713" s="3"/>
      <c r="C713" s="3"/>
      <c r="D713" s="18"/>
      <c r="E713" s="29"/>
      <c r="F713" s="29"/>
      <c r="G713" s="29"/>
      <c r="H713" s="3"/>
      <c r="I713" s="3"/>
      <c r="J713" s="29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2:20" s="15" customFormat="1" ht="12.75" customHeight="1" x14ac:dyDescent="0.2">
      <c r="B714" s="3"/>
      <c r="C714" s="3"/>
      <c r="D714" s="18"/>
      <c r="E714" s="29"/>
      <c r="F714" s="29"/>
      <c r="G714" s="29"/>
      <c r="H714" s="3"/>
      <c r="I714" s="3"/>
      <c r="J714" s="29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2:20" s="15" customFormat="1" ht="12.75" customHeight="1" x14ac:dyDescent="0.2">
      <c r="B715" s="3"/>
      <c r="C715" s="3"/>
      <c r="D715" s="18"/>
      <c r="E715" s="29"/>
      <c r="F715" s="29"/>
      <c r="G715" s="29"/>
      <c r="H715" s="3"/>
      <c r="I715" s="3"/>
      <c r="J715" s="29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2:20" s="15" customFormat="1" ht="12.75" customHeight="1" x14ac:dyDescent="0.2">
      <c r="B716" s="3"/>
      <c r="C716" s="3"/>
      <c r="D716" s="18"/>
      <c r="E716" s="29"/>
      <c r="F716" s="29"/>
      <c r="G716" s="29"/>
      <c r="H716" s="3"/>
      <c r="I716" s="3"/>
      <c r="J716" s="29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2:20" s="15" customFormat="1" ht="12.75" customHeight="1" x14ac:dyDescent="0.2">
      <c r="B717" s="3"/>
      <c r="C717" s="3"/>
      <c r="D717" s="18"/>
      <c r="E717" s="29"/>
      <c r="F717" s="29"/>
      <c r="G717" s="29"/>
      <c r="H717" s="3"/>
      <c r="I717" s="3"/>
      <c r="J717" s="29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2:20" s="15" customFormat="1" ht="12.75" customHeight="1" x14ac:dyDescent="0.2">
      <c r="B718" s="3"/>
      <c r="C718" s="3"/>
      <c r="D718" s="18"/>
      <c r="E718" s="29"/>
      <c r="F718" s="29"/>
      <c r="G718" s="29"/>
      <c r="H718" s="3"/>
      <c r="I718" s="3"/>
      <c r="J718" s="29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2:20" s="15" customFormat="1" ht="12.75" customHeight="1" x14ac:dyDescent="0.2">
      <c r="B719" s="3"/>
      <c r="C719" s="3"/>
      <c r="D719" s="18"/>
      <c r="E719" s="29"/>
      <c r="F719" s="29"/>
      <c r="G719" s="29"/>
      <c r="H719" s="3"/>
      <c r="I719" s="3"/>
      <c r="J719" s="29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2:20" s="15" customFormat="1" ht="12.75" customHeight="1" x14ac:dyDescent="0.2">
      <c r="B720" s="3"/>
      <c r="C720" s="3"/>
      <c r="D720" s="18"/>
      <c r="E720" s="29"/>
      <c r="F720" s="29"/>
      <c r="G720" s="29"/>
      <c r="H720" s="3"/>
      <c r="I720" s="3"/>
      <c r="J720" s="29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2:20" s="15" customFormat="1" ht="12.75" customHeight="1" x14ac:dyDescent="0.2">
      <c r="B721" s="3"/>
      <c r="C721" s="3"/>
      <c r="D721" s="18"/>
      <c r="E721" s="29"/>
      <c r="F721" s="29"/>
      <c r="G721" s="29"/>
      <c r="H721" s="3"/>
      <c r="I721" s="3"/>
      <c r="J721" s="29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2:20" s="15" customFormat="1" ht="12.75" customHeight="1" x14ac:dyDescent="0.2">
      <c r="B722" s="3"/>
      <c r="C722" s="3"/>
      <c r="D722" s="18"/>
      <c r="E722" s="29"/>
      <c r="F722" s="29"/>
      <c r="G722" s="29"/>
      <c r="H722" s="3"/>
      <c r="I722" s="3"/>
      <c r="J722" s="29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2:20" s="15" customFormat="1" ht="12.75" customHeight="1" x14ac:dyDescent="0.2">
      <c r="B723" s="3"/>
      <c r="C723" s="3"/>
      <c r="D723" s="18"/>
      <c r="E723" s="29"/>
      <c r="F723" s="29"/>
      <c r="G723" s="29"/>
      <c r="H723" s="3"/>
      <c r="I723" s="3"/>
      <c r="J723" s="29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2:20" s="15" customFormat="1" ht="12.75" customHeight="1" x14ac:dyDescent="0.2">
      <c r="B724" s="3"/>
      <c r="C724" s="3"/>
      <c r="D724" s="18"/>
      <c r="E724" s="29"/>
      <c r="F724" s="29"/>
      <c r="G724" s="29"/>
      <c r="H724" s="3"/>
      <c r="I724" s="3"/>
      <c r="J724" s="29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2:20" s="15" customFormat="1" ht="12.75" customHeight="1" x14ac:dyDescent="0.2">
      <c r="B725" s="3"/>
      <c r="C725" s="3"/>
      <c r="D725" s="18"/>
      <c r="E725" s="29"/>
      <c r="F725" s="29"/>
      <c r="G725" s="29"/>
      <c r="H725" s="3"/>
      <c r="I725" s="3"/>
      <c r="J725" s="29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2:20" s="15" customFormat="1" ht="12.75" customHeight="1" x14ac:dyDescent="0.2">
      <c r="B726" s="3"/>
      <c r="C726" s="3"/>
      <c r="D726" s="18"/>
      <c r="E726" s="29"/>
      <c r="F726" s="29"/>
      <c r="G726" s="29"/>
      <c r="H726" s="3"/>
      <c r="I726" s="3"/>
      <c r="J726" s="29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2:20" s="17" customFormat="1" ht="12.75" customHeight="1" x14ac:dyDescent="0.2">
      <c r="B727" s="16"/>
      <c r="C727" s="16"/>
      <c r="D727" s="23"/>
      <c r="E727" s="31"/>
      <c r="F727" s="31"/>
      <c r="G727" s="31"/>
      <c r="H727" s="16"/>
      <c r="I727" s="16"/>
      <c r="J727" s="31"/>
      <c r="K727" s="16"/>
      <c r="L727" s="16"/>
      <c r="M727" s="16"/>
      <c r="N727" s="16"/>
      <c r="O727" s="16"/>
      <c r="P727" s="16"/>
      <c r="Q727" s="16"/>
      <c r="R727" s="16"/>
      <c r="S727" s="16"/>
      <c r="T727" s="16"/>
    </row>
    <row r="728" spans="2:20" s="17" customFormat="1" ht="12.75" customHeight="1" x14ac:dyDescent="0.2">
      <c r="B728" s="16"/>
      <c r="C728" s="16"/>
      <c r="D728" s="23"/>
      <c r="E728" s="31"/>
      <c r="F728" s="31"/>
      <c r="G728" s="31"/>
      <c r="H728" s="16"/>
      <c r="I728" s="16"/>
      <c r="J728" s="31"/>
      <c r="K728" s="16"/>
      <c r="L728" s="16"/>
      <c r="M728" s="16"/>
      <c r="N728" s="16"/>
      <c r="O728" s="16"/>
      <c r="P728" s="16"/>
      <c r="Q728" s="16"/>
      <c r="R728" s="16"/>
      <c r="S728" s="16"/>
      <c r="T728" s="16"/>
    </row>
    <row r="729" spans="2:20" s="17" customFormat="1" ht="12.75" customHeight="1" x14ac:dyDescent="0.2">
      <c r="B729" s="16"/>
      <c r="C729" s="16"/>
      <c r="D729" s="23"/>
      <c r="E729" s="31"/>
      <c r="F729" s="31"/>
      <c r="G729" s="31"/>
      <c r="H729" s="16"/>
      <c r="I729" s="16"/>
      <c r="J729" s="31"/>
      <c r="K729" s="16"/>
      <c r="L729" s="16"/>
      <c r="M729" s="16"/>
      <c r="N729" s="16"/>
      <c r="O729" s="16"/>
      <c r="P729" s="16"/>
      <c r="Q729" s="16"/>
      <c r="R729" s="16"/>
      <c r="S729" s="16"/>
      <c r="T729" s="16"/>
    </row>
    <row r="730" spans="2:20" s="17" customFormat="1" ht="12.75" customHeight="1" x14ac:dyDescent="0.2">
      <c r="B730" s="16"/>
      <c r="C730" s="16"/>
      <c r="D730" s="23"/>
      <c r="E730" s="31"/>
      <c r="F730" s="31"/>
      <c r="G730" s="31"/>
      <c r="H730" s="16"/>
      <c r="I730" s="16"/>
      <c r="J730" s="31"/>
      <c r="K730" s="16"/>
      <c r="L730" s="16"/>
      <c r="M730" s="16"/>
      <c r="N730" s="16"/>
      <c r="O730" s="16"/>
      <c r="P730" s="16"/>
      <c r="Q730" s="16"/>
      <c r="R730" s="16"/>
      <c r="S730" s="16"/>
      <c r="T730" s="16"/>
    </row>
    <row r="731" spans="2:20" s="17" customFormat="1" ht="12.75" customHeight="1" x14ac:dyDescent="0.2">
      <c r="B731" s="16"/>
      <c r="C731" s="16"/>
      <c r="D731" s="23"/>
      <c r="E731" s="31"/>
      <c r="F731" s="31"/>
      <c r="G731" s="31"/>
      <c r="H731" s="16"/>
      <c r="I731" s="16"/>
      <c r="J731" s="31"/>
      <c r="K731" s="16"/>
      <c r="L731" s="16"/>
      <c r="M731" s="16"/>
      <c r="N731" s="16"/>
      <c r="O731" s="16"/>
      <c r="P731" s="16"/>
      <c r="Q731" s="16"/>
      <c r="R731" s="16"/>
      <c r="S731" s="16"/>
      <c r="T731" s="16"/>
    </row>
    <row r="732" spans="2:20" s="17" customFormat="1" ht="12.75" customHeight="1" x14ac:dyDescent="0.2">
      <c r="B732" s="16"/>
      <c r="C732" s="16"/>
      <c r="D732" s="23"/>
      <c r="E732" s="31"/>
      <c r="F732" s="31"/>
      <c r="G732" s="31"/>
      <c r="H732" s="16"/>
      <c r="I732" s="16"/>
      <c r="J732" s="31"/>
      <c r="K732" s="16"/>
      <c r="L732" s="16"/>
      <c r="M732" s="16"/>
      <c r="N732" s="16"/>
      <c r="O732" s="16"/>
      <c r="P732" s="16"/>
      <c r="Q732" s="16"/>
      <c r="R732" s="16"/>
      <c r="S732" s="16"/>
      <c r="T732" s="16"/>
    </row>
    <row r="733" spans="2:20" s="17" customFormat="1" ht="12.75" customHeight="1" x14ac:dyDescent="0.2">
      <c r="B733" s="16"/>
      <c r="C733" s="16"/>
      <c r="D733" s="23"/>
      <c r="E733" s="31"/>
      <c r="F733" s="31"/>
      <c r="G733" s="31"/>
      <c r="H733" s="16"/>
      <c r="I733" s="16"/>
      <c r="J733" s="31"/>
      <c r="K733" s="16"/>
      <c r="L733" s="16"/>
      <c r="M733" s="16"/>
      <c r="N733" s="16"/>
      <c r="O733" s="16"/>
      <c r="P733" s="16"/>
      <c r="Q733" s="16"/>
      <c r="R733" s="16"/>
      <c r="S733" s="16"/>
      <c r="T733" s="16"/>
    </row>
    <row r="734" spans="2:20" s="17" customFormat="1" ht="12.75" customHeight="1" x14ac:dyDescent="0.2">
      <c r="B734" s="16"/>
      <c r="C734" s="16"/>
      <c r="D734" s="23"/>
      <c r="E734" s="31"/>
      <c r="F734" s="31"/>
      <c r="G734" s="31"/>
      <c r="H734" s="16"/>
      <c r="I734" s="16"/>
      <c r="J734" s="31"/>
      <c r="K734" s="16"/>
      <c r="L734" s="16"/>
      <c r="M734" s="16"/>
      <c r="N734" s="16"/>
      <c r="O734" s="16"/>
      <c r="P734" s="16"/>
      <c r="Q734" s="16"/>
      <c r="R734" s="16"/>
      <c r="S734" s="16"/>
      <c r="T734" s="16"/>
    </row>
    <row r="735" spans="2:20" ht="12.75" customHeight="1" x14ac:dyDescent="0.2">
      <c r="B735" s="9"/>
      <c r="C735" s="9"/>
      <c r="D735" s="21"/>
      <c r="E735" s="30"/>
      <c r="F735" s="30"/>
      <c r="G735" s="30"/>
      <c r="H735" s="9"/>
      <c r="I735" s="9"/>
      <c r="J735" s="30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2:20" ht="12.75" customHeight="1" x14ac:dyDescent="0.2">
      <c r="B736" s="9"/>
      <c r="C736" s="9"/>
      <c r="D736" s="21"/>
      <c r="E736" s="30"/>
      <c r="F736" s="30"/>
      <c r="G736" s="30"/>
      <c r="H736" s="9"/>
      <c r="I736" s="9"/>
      <c r="J736" s="30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2:20" ht="12.75" customHeight="1" x14ac:dyDescent="0.2">
      <c r="B737" s="9"/>
      <c r="C737" s="9"/>
      <c r="D737" s="21"/>
      <c r="E737" s="30"/>
      <c r="F737" s="30"/>
      <c r="G737" s="30"/>
      <c r="H737" s="9"/>
      <c r="I737" s="9"/>
      <c r="J737" s="30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2:20" ht="12.75" customHeight="1" x14ac:dyDescent="0.2">
      <c r="B738" s="9"/>
      <c r="C738" s="9"/>
      <c r="D738" s="21"/>
      <c r="E738" s="30"/>
      <c r="F738" s="30"/>
      <c r="G738" s="30"/>
      <c r="H738" s="9"/>
      <c r="I738" s="9"/>
      <c r="J738" s="30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2:20" ht="12.75" customHeight="1" x14ac:dyDescent="0.2">
      <c r="B739" s="9"/>
      <c r="C739" s="9"/>
      <c r="D739" s="21"/>
      <c r="E739" s="30"/>
      <c r="F739" s="30"/>
      <c r="G739" s="30"/>
      <c r="H739" s="9"/>
      <c r="I739" s="9"/>
      <c r="J739" s="30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2:20" ht="12.75" customHeight="1" x14ac:dyDescent="0.2">
      <c r="B740" s="9"/>
      <c r="C740" s="9"/>
      <c r="D740" s="21"/>
      <c r="E740" s="30"/>
      <c r="F740" s="30"/>
      <c r="G740" s="30"/>
      <c r="H740" s="9"/>
      <c r="I740" s="9"/>
      <c r="J740" s="30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2:20" ht="12.75" customHeight="1" x14ac:dyDescent="0.2">
      <c r="B741" s="9"/>
      <c r="C741" s="9"/>
      <c r="D741" s="21"/>
      <c r="E741" s="30"/>
      <c r="F741" s="30"/>
      <c r="G741" s="30"/>
      <c r="H741" s="9"/>
      <c r="I741" s="9"/>
      <c r="J741" s="30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2:20" ht="12.75" customHeight="1" x14ac:dyDescent="0.2">
      <c r="B742" s="9"/>
      <c r="C742" s="9"/>
      <c r="D742" s="21"/>
      <c r="E742" s="30"/>
      <c r="F742" s="30"/>
      <c r="G742" s="30"/>
      <c r="H742" s="9"/>
      <c r="I742" s="9"/>
      <c r="J742" s="30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2:20" ht="12.75" customHeight="1" x14ac:dyDescent="0.2">
      <c r="B743" s="9"/>
      <c r="C743" s="9"/>
      <c r="D743" s="21"/>
      <c r="E743" s="30"/>
      <c r="F743" s="30"/>
      <c r="G743" s="30"/>
      <c r="H743" s="9"/>
      <c r="I743" s="9"/>
      <c r="J743" s="30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2:20" ht="12.75" customHeight="1" x14ac:dyDescent="0.2">
      <c r="B744" s="9"/>
      <c r="C744" s="9"/>
      <c r="D744" s="21"/>
      <c r="E744" s="30"/>
      <c r="F744" s="30"/>
      <c r="G744" s="30"/>
      <c r="H744" s="9"/>
      <c r="I744" s="9"/>
      <c r="J744" s="30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2:20" ht="12.75" customHeight="1" x14ac:dyDescent="0.2">
      <c r="B745" s="9"/>
      <c r="C745" s="9"/>
      <c r="D745" s="21"/>
      <c r="E745" s="30"/>
      <c r="F745" s="30"/>
      <c r="G745" s="30"/>
      <c r="H745" s="9"/>
      <c r="I745" s="9"/>
      <c r="J745" s="30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2:20" ht="12.75" customHeight="1" x14ac:dyDescent="0.2">
      <c r="B746" s="9"/>
      <c r="C746" s="9"/>
      <c r="D746" s="21"/>
      <c r="E746" s="30"/>
      <c r="F746" s="30"/>
      <c r="G746" s="30"/>
      <c r="H746" s="9"/>
      <c r="I746" s="9"/>
      <c r="J746" s="30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2:20" ht="12.75" customHeight="1" x14ac:dyDescent="0.2">
      <c r="B747" s="9"/>
      <c r="C747" s="9"/>
      <c r="D747" s="21"/>
      <c r="E747" s="30"/>
      <c r="F747" s="30"/>
      <c r="G747" s="30"/>
      <c r="H747" s="9"/>
      <c r="I747" s="9"/>
      <c r="J747" s="30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2:20" ht="12.75" customHeight="1" x14ac:dyDescent="0.2">
      <c r="B748" s="9"/>
      <c r="C748" s="9"/>
      <c r="D748" s="21"/>
      <c r="E748" s="30"/>
      <c r="F748" s="30"/>
      <c r="G748" s="30"/>
      <c r="H748" s="9"/>
      <c r="I748" s="9"/>
      <c r="J748" s="30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2:20" ht="12.75" customHeight="1" x14ac:dyDescent="0.2">
      <c r="B749" s="9"/>
      <c r="C749" s="9"/>
      <c r="D749" s="21"/>
      <c r="E749" s="30"/>
      <c r="F749" s="30"/>
      <c r="G749" s="30"/>
      <c r="H749" s="9"/>
      <c r="I749" s="9"/>
      <c r="J749" s="30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2:20" ht="12.75" customHeight="1" x14ac:dyDescent="0.2">
      <c r="B750" s="9"/>
      <c r="C750" s="9"/>
      <c r="D750" s="21"/>
      <c r="E750" s="30"/>
      <c r="F750" s="30"/>
      <c r="G750" s="30"/>
      <c r="H750" s="9"/>
      <c r="I750" s="9"/>
      <c r="J750" s="30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2:20" ht="12.75" customHeight="1" x14ac:dyDescent="0.2">
      <c r="B751" s="9"/>
      <c r="C751" s="9"/>
      <c r="D751" s="21"/>
      <c r="E751" s="30"/>
      <c r="F751" s="30"/>
      <c r="G751" s="30"/>
      <c r="H751" s="9"/>
      <c r="I751" s="9"/>
      <c r="J751" s="30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2:20" ht="12.75" customHeight="1" x14ac:dyDescent="0.2">
      <c r="B752" s="9"/>
      <c r="C752" s="9"/>
      <c r="D752" s="21"/>
      <c r="E752" s="30"/>
      <c r="F752" s="30"/>
      <c r="G752" s="30"/>
      <c r="H752" s="9"/>
      <c r="I752" s="9"/>
      <c r="J752" s="30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2:20" ht="12.75" customHeight="1" x14ac:dyDescent="0.2">
      <c r="B753" s="9"/>
      <c r="C753" s="9"/>
      <c r="D753" s="21"/>
      <c r="E753" s="30"/>
      <c r="F753" s="30"/>
      <c r="G753" s="30"/>
      <c r="H753" s="9"/>
      <c r="I753" s="9"/>
      <c r="J753" s="30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2:20" ht="12.75" customHeight="1" x14ac:dyDescent="0.2">
      <c r="B754" s="9"/>
      <c r="C754" s="9"/>
      <c r="D754" s="21"/>
      <c r="E754" s="30"/>
      <c r="F754" s="30"/>
      <c r="G754" s="30"/>
      <c r="H754" s="9"/>
      <c r="I754" s="9"/>
      <c r="J754" s="30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2:20" ht="12.75" customHeight="1" x14ac:dyDescent="0.2">
      <c r="B755" s="9"/>
      <c r="C755" s="9"/>
      <c r="D755" s="21"/>
      <c r="E755" s="30"/>
      <c r="F755" s="30"/>
      <c r="G755" s="30"/>
      <c r="H755" s="9"/>
      <c r="I755" s="9"/>
      <c r="J755" s="30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2:20" ht="12.75" customHeight="1" x14ac:dyDescent="0.2">
      <c r="B756" s="9"/>
      <c r="C756" s="9"/>
      <c r="D756" s="21"/>
      <c r="E756" s="30"/>
      <c r="F756" s="30"/>
      <c r="G756" s="30"/>
      <c r="H756" s="9"/>
      <c r="I756" s="9"/>
      <c r="J756" s="30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2:20" ht="12.75" customHeight="1" x14ac:dyDescent="0.2">
      <c r="B757" s="9"/>
      <c r="C757" s="9"/>
      <c r="D757" s="21"/>
      <c r="E757" s="30"/>
      <c r="F757" s="30"/>
      <c r="G757" s="30"/>
      <c r="H757" s="9"/>
      <c r="I757" s="9"/>
      <c r="J757" s="30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2:20" ht="12.75" customHeight="1" x14ac:dyDescent="0.2">
      <c r="B758" s="9"/>
      <c r="C758" s="9"/>
      <c r="D758" s="21"/>
      <c r="E758" s="30"/>
      <c r="F758" s="30"/>
      <c r="G758" s="30"/>
      <c r="H758" s="9"/>
      <c r="I758" s="9"/>
      <c r="J758" s="30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2:20" ht="12.75" customHeight="1" x14ac:dyDescent="0.2">
      <c r="B759" s="9"/>
      <c r="C759" s="9"/>
      <c r="D759" s="21"/>
      <c r="E759" s="30"/>
      <c r="F759" s="30"/>
      <c r="G759" s="30"/>
      <c r="H759" s="9"/>
      <c r="I759" s="9"/>
      <c r="J759" s="30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2:20" ht="12.75" customHeight="1" x14ac:dyDescent="0.2">
      <c r="B760" s="9"/>
      <c r="C760" s="9"/>
      <c r="D760" s="21"/>
      <c r="E760" s="30"/>
      <c r="F760" s="30"/>
      <c r="G760" s="30"/>
      <c r="H760" s="9"/>
      <c r="I760" s="9"/>
      <c r="J760" s="30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2:20" ht="12.75" customHeight="1" x14ac:dyDescent="0.2">
      <c r="B761" s="9"/>
      <c r="C761" s="9"/>
      <c r="D761" s="21"/>
      <c r="E761" s="30"/>
      <c r="F761" s="30"/>
      <c r="G761" s="30"/>
      <c r="H761" s="9"/>
      <c r="I761" s="9"/>
      <c r="J761" s="30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2:20" ht="12.75" customHeight="1" x14ac:dyDescent="0.2">
      <c r="B762" s="9"/>
      <c r="C762" s="9"/>
      <c r="D762" s="21"/>
      <c r="E762" s="30"/>
      <c r="F762" s="30"/>
      <c r="G762" s="30"/>
      <c r="H762" s="9"/>
      <c r="I762" s="9"/>
      <c r="J762" s="30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2:20" ht="12.75" customHeight="1" x14ac:dyDescent="0.2">
      <c r="B763" s="9"/>
      <c r="C763" s="9"/>
      <c r="D763" s="21"/>
      <c r="E763" s="30"/>
      <c r="F763" s="30"/>
      <c r="G763" s="30"/>
      <c r="H763" s="9"/>
      <c r="I763" s="9"/>
      <c r="J763" s="30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2:20" ht="12.75" customHeight="1" x14ac:dyDescent="0.2">
      <c r="B764" s="9"/>
      <c r="C764" s="9"/>
      <c r="D764" s="21"/>
      <c r="E764" s="30"/>
      <c r="F764" s="30"/>
      <c r="G764" s="30"/>
      <c r="H764" s="9"/>
      <c r="I764" s="9"/>
      <c r="J764" s="30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2:20" ht="12.75" customHeight="1" x14ac:dyDescent="0.2">
      <c r="B765" s="9"/>
      <c r="C765" s="9"/>
      <c r="D765" s="21"/>
      <c r="E765" s="30"/>
      <c r="F765" s="30"/>
      <c r="G765" s="30"/>
      <c r="H765" s="9"/>
      <c r="I765" s="9"/>
      <c r="J765" s="30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2:20" ht="12.75" customHeight="1" x14ac:dyDescent="0.2">
      <c r="B766" s="9"/>
      <c r="C766" s="9"/>
      <c r="D766" s="21"/>
      <c r="E766" s="30"/>
      <c r="F766" s="30"/>
      <c r="G766" s="30"/>
      <c r="H766" s="9"/>
      <c r="I766" s="9"/>
      <c r="J766" s="30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2:20" ht="12.75" customHeight="1" x14ac:dyDescent="0.2">
      <c r="B767" s="9"/>
      <c r="C767" s="9"/>
      <c r="D767" s="21"/>
      <c r="E767" s="30"/>
      <c r="F767" s="30"/>
      <c r="G767" s="30"/>
      <c r="H767" s="9"/>
      <c r="I767" s="9"/>
      <c r="J767" s="30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2:20" ht="12.75" customHeight="1" x14ac:dyDescent="0.2">
      <c r="B768" s="9"/>
      <c r="C768" s="9"/>
      <c r="D768" s="21"/>
      <c r="E768" s="30"/>
      <c r="F768" s="30"/>
      <c r="G768" s="30"/>
      <c r="H768" s="9"/>
      <c r="I768" s="9"/>
      <c r="J768" s="30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2:20" ht="12.75" customHeight="1" x14ac:dyDescent="0.2">
      <c r="B769" s="9"/>
      <c r="C769" s="9"/>
      <c r="D769" s="21"/>
      <c r="E769" s="30"/>
      <c r="F769" s="30"/>
      <c r="G769" s="30"/>
      <c r="H769" s="9"/>
      <c r="I769" s="9"/>
      <c r="J769" s="30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2:20" ht="12.75" customHeight="1" x14ac:dyDescent="0.2">
      <c r="B770" s="9"/>
      <c r="C770" s="9"/>
      <c r="D770" s="21"/>
      <c r="E770" s="30"/>
      <c r="F770" s="30"/>
      <c r="G770" s="30"/>
      <c r="H770" s="9"/>
      <c r="I770" s="9"/>
      <c r="J770" s="30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2:20" ht="12.75" customHeight="1" x14ac:dyDescent="0.2">
      <c r="B771" s="9"/>
      <c r="C771" s="9"/>
      <c r="D771" s="21"/>
      <c r="E771" s="30"/>
      <c r="F771" s="30"/>
      <c r="G771" s="30"/>
      <c r="H771" s="9"/>
      <c r="I771" s="9"/>
      <c r="J771" s="30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2:20" ht="12.75" customHeight="1" x14ac:dyDescent="0.2">
      <c r="B772" s="9"/>
      <c r="C772" s="9"/>
      <c r="D772" s="21"/>
      <c r="E772" s="30"/>
      <c r="F772" s="30"/>
      <c r="G772" s="30"/>
      <c r="H772" s="9"/>
      <c r="I772" s="9"/>
      <c r="J772" s="30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2:20" ht="12.75" customHeight="1" x14ac:dyDescent="0.2">
      <c r="B773" s="9"/>
      <c r="C773" s="9"/>
      <c r="D773" s="21"/>
      <c r="E773" s="30"/>
      <c r="F773" s="30"/>
      <c r="G773" s="30"/>
      <c r="H773" s="9"/>
      <c r="I773" s="9"/>
      <c r="J773" s="30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2:20" ht="12.75" customHeight="1" x14ac:dyDescent="0.2">
      <c r="B774" s="9"/>
      <c r="C774" s="9"/>
      <c r="D774" s="21"/>
      <c r="E774" s="30"/>
      <c r="F774" s="30"/>
      <c r="G774" s="30"/>
      <c r="H774" s="9"/>
      <c r="I774" s="9"/>
      <c r="J774" s="30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2:20" ht="12.75" customHeight="1" x14ac:dyDescent="0.2">
      <c r="B775" s="9"/>
      <c r="C775" s="9"/>
      <c r="D775" s="21"/>
      <c r="E775" s="30"/>
      <c r="F775" s="30"/>
      <c r="G775" s="30"/>
      <c r="H775" s="9"/>
      <c r="I775" s="9"/>
      <c r="J775" s="30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2:20" ht="12.75" customHeight="1" x14ac:dyDescent="0.2">
      <c r="B776" s="9"/>
      <c r="C776" s="9"/>
      <c r="D776" s="21"/>
      <c r="E776" s="30"/>
      <c r="F776" s="30"/>
      <c r="G776" s="30"/>
      <c r="H776" s="9"/>
      <c r="I776" s="9"/>
      <c r="J776" s="30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2:20" ht="12.75" customHeight="1" x14ac:dyDescent="0.2">
      <c r="B777" s="9"/>
      <c r="C777" s="9"/>
      <c r="D777" s="21"/>
      <c r="E777" s="30"/>
      <c r="F777" s="30"/>
      <c r="G777" s="30"/>
      <c r="H777" s="9"/>
      <c r="I777" s="9"/>
      <c r="J777" s="30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2:20" ht="12.75" customHeight="1" x14ac:dyDescent="0.2">
      <c r="B778" s="9"/>
      <c r="C778" s="9"/>
      <c r="D778" s="21"/>
      <c r="E778" s="30"/>
      <c r="F778" s="30"/>
      <c r="G778" s="30"/>
      <c r="H778" s="9"/>
      <c r="I778" s="9"/>
      <c r="J778" s="30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2:20" ht="12.75" customHeight="1" x14ac:dyDescent="0.2">
      <c r="B779" s="9"/>
      <c r="C779" s="9"/>
      <c r="D779" s="21"/>
      <c r="E779" s="30"/>
      <c r="F779" s="30"/>
      <c r="G779" s="30"/>
      <c r="H779" s="9"/>
      <c r="I779" s="9"/>
      <c r="J779" s="30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2:20" ht="12.75" customHeight="1" x14ac:dyDescent="0.2">
      <c r="B780" s="9"/>
      <c r="C780" s="9"/>
      <c r="D780" s="21"/>
      <c r="E780" s="30"/>
      <c r="F780" s="30"/>
      <c r="G780" s="30"/>
      <c r="H780" s="9"/>
      <c r="I780" s="9"/>
      <c r="J780" s="30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2:20" ht="12.75" customHeight="1" x14ac:dyDescent="0.2">
      <c r="B781" s="9"/>
      <c r="C781" s="9"/>
      <c r="D781" s="21"/>
      <c r="E781" s="30"/>
      <c r="F781" s="30"/>
      <c r="G781" s="30"/>
      <c r="H781" s="9"/>
      <c r="I781" s="9"/>
      <c r="J781" s="30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2:20" ht="12.75" customHeight="1" x14ac:dyDescent="0.2">
      <c r="B782" s="9"/>
      <c r="C782" s="9"/>
      <c r="D782" s="21"/>
      <c r="E782" s="30"/>
      <c r="F782" s="30"/>
      <c r="G782" s="30"/>
      <c r="H782" s="9"/>
      <c r="I782" s="9"/>
      <c r="J782" s="30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2:20" ht="12.75" customHeight="1" x14ac:dyDescent="0.2">
      <c r="B783" s="9"/>
      <c r="C783" s="9"/>
      <c r="D783" s="21"/>
      <c r="E783" s="30"/>
      <c r="F783" s="30"/>
      <c r="G783" s="30"/>
      <c r="H783" s="9"/>
      <c r="I783" s="9"/>
      <c r="J783" s="30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2:20" ht="12.75" customHeight="1" x14ac:dyDescent="0.2">
      <c r="B784" s="9"/>
      <c r="C784" s="9"/>
      <c r="D784" s="21"/>
      <c r="E784" s="30"/>
      <c r="F784" s="30"/>
      <c r="G784" s="30"/>
      <c r="H784" s="9"/>
      <c r="I784" s="9"/>
      <c r="J784" s="30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2:20" ht="12.75" customHeight="1" x14ac:dyDescent="0.2">
      <c r="B785" s="9"/>
      <c r="C785" s="9"/>
      <c r="D785" s="21"/>
      <c r="E785" s="30"/>
      <c r="F785" s="30"/>
      <c r="G785" s="30"/>
      <c r="H785" s="9"/>
      <c r="I785" s="9"/>
      <c r="J785" s="30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2:20" ht="12.75" customHeight="1" x14ac:dyDescent="0.2">
      <c r="B786" s="9"/>
      <c r="C786" s="9"/>
      <c r="D786" s="21"/>
      <c r="E786" s="30"/>
      <c r="F786" s="30"/>
      <c r="G786" s="30"/>
      <c r="H786" s="9"/>
      <c r="I786" s="9"/>
      <c r="J786" s="30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2:20" ht="12.75" customHeight="1" x14ac:dyDescent="0.2">
      <c r="B787" s="9"/>
      <c r="C787" s="9"/>
      <c r="D787" s="21"/>
      <c r="E787" s="30"/>
      <c r="F787" s="30"/>
      <c r="G787" s="30"/>
      <c r="H787" s="9"/>
      <c r="I787" s="9"/>
      <c r="J787" s="30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2:20" ht="12.75" customHeight="1" x14ac:dyDescent="0.2">
      <c r="B788" s="9"/>
      <c r="C788" s="9"/>
      <c r="D788" s="21"/>
      <c r="E788" s="30"/>
      <c r="F788" s="30"/>
      <c r="G788" s="30"/>
      <c r="H788" s="9"/>
      <c r="I788" s="9"/>
      <c r="J788" s="30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2:20" ht="12.75" customHeight="1" x14ac:dyDescent="0.2">
      <c r="B789" s="9"/>
      <c r="C789" s="9"/>
      <c r="D789" s="21"/>
      <c r="E789" s="30"/>
      <c r="F789" s="30"/>
      <c r="G789" s="30"/>
      <c r="H789" s="9"/>
      <c r="I789" s="9"/>
      <c r="J789" s="30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2:20" ht="12.75" customHeight="1" x14ac:dyDescent="0.2">
      <c r="B790" s="9"/>
      <c r="C790" s="9"/>
      <c r="D790" s="21"/>
      <c r="E790" s="30"/>
      <c r="F790" s="30"/>
      <c r="G790" s="30"/>
      <c r="H790" s="9"/>
      <c r="I790" s="9"/>
      <c r="J790" s="30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2:20" ht="12.75" customHeight="1" x14ac:dyDescent="0.2">
      <c r="B791" s="9"/>
      <c r="C791" s="9"/>
      <c r="D791" s="21"/>
      <c r="E791" s="30"/>
      <c r="F791" s="30"/>
      <c r="G791" s="30"/>
      <c r="H791" s="9"/>
      <c r="I791" s="9"/>
      <c r="J791" s="30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2:20" ht="12.75" customHeight="1" x14ac:dyDescent="0.2">
      <c r="B792" s="9"/>
      <c r="C792" s="9"/>
      <c r="D792" s="21"/>
      <c r="E792" s="30"/>
      <c r="F792" s="30"/>
      <c r="G792" s="30"/>
      <c r="H792" s="9"/>
      <c r="I792" s="9"/>
      <c r="J792" s="30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2:20" ht="12.75" customHeight="1" x14ac:dyDescent="0.2">
      <c r="B793" s="9"/>
      <c r="C793" s="9"/>
      <c r="D793" s="21"/>
      <c r="E793" s="30"/>
      <c r="F793" s="30"/>
      <c r="G793" s="30"/>
      <c r="H793" s="9"/>
      <c r="I793" s="9"/>
      <c r="J793" s="30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2:20" ht="12.75" customHeight="1" x14ac:dyDescent="0.2">
      <c r="B794" s="9"/>
      <c r="C794" s="9"/>
      <c r="D794" s="21"/>
      <c r="E794" s="30"/>
      <c r="F794" s="30"/>
      <c r="G794" s="30"/>
      <c r="H794" s="9"/>
      <c r="I794" s="9"/>
      <c r="J794" s="30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2:20" ht="12.75" customHeight="1" x14ac:dyDescent="0.2">
      <c r="B795" s="9"/>
      <c r="C795" s="9"/>
      <c r="D795" s="21"/>
      <c r="E795" s="30"/>
      <c r="F795" s="30"/>
      <c r="G795" s="30"/>
      <c r="H795" s="9"/>
      <c r="I795" s="9"/>
      <c r="J795" s="30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2:20" ht="12.75" customHeight="1" x14ac:dyDescent="0.2">
      <c r="B796" s="9"/>
      <c r="C796" s="9"/>
      <c r="D796" s="21"/>
      <c r="E796" s="30"/>
      <c r="F796" s="30"/>
      <c r="G796" s="30"/>
      <c r="H796" s="9"/>
      <c r="I796" s="9"/>
      <c r="J796" s="30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2:20" ht="12.75" customHeight="1" x14ac:dyDescent="0.2">
      <c r="B797" s="9"/>
      <c r="C797" s="9"/>
      <c r="D797" s="21"/>
      <c r="E797" s="30"/>
      <c r="F797" s="30"/>
      <c r="G797" s="30"/>
      <c r="H797" s="9"/>
      <c r="I797" s="9"/>
      <c r="J797" s="30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2:20" ht="12.75" customHeight="1" x14ac:dyDescent="0.2">
      <c r="B798" s="9"/>
      <c r="C798" s="9"/>
      <c r="D798" s="21"/>
      <c r="E798" s="30"/>
      <c r="F798" s="30"/>
      <c r="G798" s="30"/>
      <c r="H798" s="9"/>
      <c r="I798" s="9"/>
      <c r="J798" s="30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2:20" ht="12.75" customHeight="1" x14ac:dyDescent="0.2">
      <c r="B799" s="9"/>
      <c r="C799" s="9"/>
      <c r="D799" s="21"/>
      <c r="E799" s="30"/>
      <c r="F799" s="30"/>
      <c r="G799" s="30"/>
      <c r="H799" s="9"/>
      <c r="I799" s="9"/>
      <c r="J799" s="30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2:20" ht="12.75" customHeight="1" x14ac:dyDescent="0.2">
      <c r="B800" s="9"/>
      <c r="C800" s="9"/>
      <c r="D800" s="21"/>
      <c r="E800" s="30"/>
      <c r="F800" s="30"/>
      <c r="G800" s="30"/>
      <c r="H800" s="9"/>
      <c r="I800" s="9"/>
      <c r="J800" s="30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2:20" ht="12.75" customHeight="1" x14ac:dyDescent="0.2">
      <c r="B801" s="9"/>
      <c r="C801" s="9"/>
      <c r="D801" s="21"/>
      <c r="E801" s="30"/>
      <c r="F801" s="30"/>
      <c r="G801" s="30"/>
      <c r="H801" s="9"/>
      <c r="I801" s="9"/>
      <c r="J801" s="30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2:20" ht="12.75" customHeight="1" x14ac:dyDescent="0.2">
      <c r="B802" s="9"/>
      <c r="C802" s="9"/>
      <c r="D802" s="21"/>
      <c r="E802" s="30"/>
      <c r="F802" s="30"/>
      <c r="G802" s="30"/>
      <c r="H802" s="9"/>
      <c r="I802" s="9"/>
      <c r="J802" s="30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2:20" ht="12.75" customHeight="1" x14ac:dyDescent="0.2">
      <c r="B803" s="9"/>
      <c r="C803" s="9"/>
      <c r="D803" s="21"/>
      <c r="E803" s="30"/>
      <c r="F803" s="30"/>
      <c r="G803" s="30"/>
      <c r="H803" s="9"/>
      <c r="I803" s="9"/>
      <c r="J803" s="30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2:20" ht="12.75" customHeight="1" x14ac:dyDescent="0.2">
      <c r="B804" s="9"/>
      <c r="C804" s="9"/>
      <c r="D804" s="21"/>
      <c r="E804" s="30"/>
      <c r="F804" s="30"/>
      <c r="G804" s="30"/>
      <c r="H804" s="9"/>
      <c r="I804" s="9"/>
      <c r="J804" s="30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2:20" ht="12.75" customHeight="1" x14ac:dyDescent="0.2">
      <c r="B805" s="9"/>
      <c r="C805" s="9"/>
      <c r="D805" s="21"/>
      <c r="E805" s="30"/>
      <c r="F805" s="30"/>
      <c r="G805" s="30"/>
      <c r="H805" s="9"/>
      <c r="I805" s="9"/>
      <c r="J805" s="30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2:20" ht="12.75" customHeight="1" x14ac:dyDescent="0.2">
      <c r="B806" s="9"/>
      <c r="C806" s="9"/>
      <c r="D806" s="21"/>
      <c r="E806" s="30"/>
      <c r="F806" s="30"/>
      <c r="G806" s="30"/>
      <c r="H806" s="9"/>
      <c r="I806" s="9"/>
      <c r="J806" s="30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2:20" ht="12.75" customHeight="1" x14ac:dyDescent="0.2">
      <c r="B807" s="9"/>
      <c r="C807" s="9"/>
      <c r="D807" s="21"/>
      <c r="E807" s="30"/>
      <c r="F807" s="30"/>
      <c r="G807" s="30"/>
      <c r="H807" s="9"/>
      <c r="I807" s="9"/>
      <c r="J807" s="30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2:20" ht="12.75" customHeight="1" x14ac:dyDescent="0.2">
      <c r="B808" s="9"/>
      <c r="C808" s="9"/>
      <c r="D808" s="21"/>
      <c r="E808" s="30"/>
      <c r="F808" s="30"/>
      <c r="G808" s="30"/>
      <c r="H808" s="9"/>
      <c r="I808" s="9"/>
      <c r="J808" s="30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2:20" ht="12.75" customHeight="1" x14ac:dyDescent="0.2">
      <c r="B809" s="9"/>
      <c r="C809" s="9"/>
      <c r="D809" s="21"/>
      <c r="E809" s="30"/>
      <c r="F809" s="30"/>
      <c r="G809" s="30"/>
      <c r="H809" s="9"/>
      <c r="I809" s="9"/>
      <c r="J809" s="30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2:20" ht="12.75" customHeight="1" x14ac:dyDescent="0.2">
      <c r="B810" s="9"/>
      <c r="C810" s="9"/>
      <c r="D810" s="21"/>
      <c r="E810" s="30"/>
      <c r="F810" s="30"/>
      <c r="G810" s="30"/>
      <c r="H810" s="9"/>
      <c r="I810" s="9"/>
      <c r="J810" s="30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2:20" ht="12.75" customHeight="1" x14ac:dyDescent="0.2">
      <c r="B811" s="9"/>
      <c r="C811" s="9"/>
      <c r="D811" s="21"/>
      <c r="E811" s="30"/>
      <c r="F811" s="30"/>
      <c r="G811" s="30"/>
      <c r="H811" s="9"/>
      <c r="I811" s="9"/>
      <c r="J811" s="30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2:20" ht="12.75" customHeight="1" x14ac:dyDescent="0.2">
      <c r="B812" s="9"/>
      <c r="C812" s="9"/>
      <c r="D812" s="21"/>
      <c r="E812" s="30"/>
      <c r="F812" s="30"/>
      <c r="G812" s="30"/>
      <c r="H812" s="9"/>
      <c r="I812" s="9"/>
      <c r="J812" s="30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2:20" ht="12.75" customHeight="1" x14ac:dyDescent="0.2">
      <c r="B813" s="9"/>
      <c r="C813" s="9"/>
      <c r="D813" s="21"/>
      <c r="E813" s="30"/>
      <c r="F813" s="30"/>
      <c r="G813" s="30"/>
      <c r="H813" s="9"/>
      <c r="I813" s="9"/>
      <c r="J813" s="30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2:20" ht="12.75" customHeight="1" x14ac:dyDescent="0.2">
      <c r="B814" s="9"/>
      <c r="C814" s="9"/>
      <c r="D814" s="21"/>
      <c r="E814" s="30"/>
      <c r="F814" s="30"/>
      <c r="G814" s="30"/>
      <c r="H814" s="9"/>
      <c r="I814" s="9"/>
      <c r="J814" s="30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2:20" ht="12.75" customHeight="1" x14ac:dyDescent="0.2">
      <c r="B815" s="9"/>
      <c r="C815" s="9"/>
      <c r="D815" s="21"/>
      <c r="E815" s="30"/>
      <c r="F815" s="30"/>
      <c r="G815" s="30"/>
      <c r="H815" s="9"/>
      <c r="I815" s="9"/>
      <c r="J815" s="30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2:20" ht="12.75" customHeight="1" x14ac:dyDescent="0.2">
      <c r="B816" s="9"/>
      <c r="C816" s="9"/>
      <c r="D816" s="21"/>
      <c r="E816" s="30"/>
      <c r="F816" s="30"/>
      <c r="G816" s="30"/>
      <c r="H816" s="9"/>
      <c r="I816" s="9"/>
      <c r="J816" s="30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2:20" ht="12.75" customHeight="1" x14ac:dyDescent="0.2">
      <c r="B817" s="9"/>
      <c r="C817" s="9"/>
      <c r="D817" s="21"/>
      <c r="E817" s="30"/>
      <c r="F817" s="30"/>
      <c r="G817" s="30"/>
      <c r="H817" s="9"/>
      <c r="I817" s="9"/>
      <c r="J817" s="30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2:20" ht="12.75" customHeight="1" x14ac:dyDescent="0.2">
      <c r="B818" s="9"/>
      <c r="C818" s="9"/>
      <c r="D818" s="21"/>
      <c r="E818" s="30"/>
      <c r="F818" s="30"/>
      <c r="G818" s="30"/>
      <c r="H818" s="9"/>
      <c r="I818" s="9"/>
      <c r="J818" s="30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2:20" ht="12.75" customHeight="1" x14ac:dyDescent="0.2">
      <c r="B819" s="9"/>
      <c r="C819" s="9"/>
      <c r="D819" s="21"/>
      <c r="E819" s="30"/>
      <c r="F819" s="30"/>
      <c r="G819" s="30"/>
      <c r="H819" s="9"/>
      <c r="I819" s="9"/>
      <c r="J819" s="30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2:20" ht="12.75" customHeight="1" x14ac:dyDescent="0.2">
      <c r="B820" s="9"/>
      <c r="C820" s="9"/>
      <c r="D820" s="21"/>
      <c r="E820" s="30"/>
      <c r="F820" s="30"/>
      <c r="G820" s="30"/>
      <c r="H820" s="9"/>
      <c r="I820" s="9"/>
      <c r="J820" s="30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2:20" ht="12.75" customHeight="1" x14ac:dyDescent="0.2">
      <c r="B821" s="9"/>
      <c r="C821" s="9"/>
      <c r="D821" s="21"/>
      <c r="E821" s="30"/>
      <c r="F821" s="30"/>
      <c r="G821" s="30"/>
      <c r="H821" s="9"/>
      <c r="I821" s="9"/>
      <c r="J821" s="30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2:20" ht="12.75" customHeight="1" x14ac:dyDescent="0.2">
      <c r="B822" s="9"/>
      <c r="C822" s="9"/>
      <c r="D822" s="21"/>
      <c r="E822" s="30"/>
      <c r="F822" s="30"/>
      <c r="G822" s="30"/>
      <c r="H822" s="9"/>
      <c r="I822" s="9"/>
      <c r="J822" s="30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2:20" ht="12.75" customHeight="1" x14ac:dyDescent="0.2">
      <c r="B823" s="9"/>
      <c r="C823" s="9"/>
      <c r="D823" s="21"/>
      <c r="E823" s="30"/>
      <c r="F823" s="30"/>
      <c r="G823" s="30"/>
      <c r="H823" s="9"/>
      <c r="I823" s="9"/>
      <c r="J823" s="30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2:20" ht="12.75" customHeight="1" x14ac:dyDescent="0.2">
      <c r="B824" s="9"/>
      <c r="C824" s="9"/>
      <c r="D824" s="21"/>
      <c r="E824" s="30"/>
      <c r="F824" s="30"/>
      <c r="G824" s="30"/>
      <c r="H824" s="9"/>
      <c r="I824" s="9"/>
      <c r="J824" s="30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2:20" ht="12.75" customHeight="1" x14ac:dyDescent="0.2">
      <c r="B825" s="9"/>
      <c r="C825" s="9"/>
      <c r="D825" s="21"/>
      <c r="E825" s="30"/>
      <c r="F825" s="30"/>
      <c r="G825" s="30"/>
      <c r="H825" s="9"/>
      <c r="I825" s="9"/>
      <c r="J825" s="30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2:20" ht="12.75" customHeight="1" x14ac:dyDescent="0.2">
      <c r="B826" s="9"/>
      <c r="C826" s="9"/>
      <c r="D826" s="21"/>
      <c r="E826" s="30"/>
      <c r="F826" s="30"/>
      <c r="G826" s="30"/>
      <c r="H826" s="9"/>
      <c r="I826" s="9"/>
      <c r="J826" s="30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2:20" ht="12.75" customHeight="1" x14ac:dyDescent="0.2">
      <c r="B827" s="9"/>
      <c r="C827" s="9"/>
      <c r="D827" s="21"/>
      <c r="E827" s="30"/>
      <c r="F827" s="30"/>
      <c r="G827" s="30"/>
      <c r="H827" s="9"/>
      <c r="I827" s="9"/>
      <c r="J827" s="30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2:20" ht="12.75" customHeight="1" x14ac:dyDescent="0.2">
      <c r="B828" s="9"/>
      <c r="C828" s="9"/>
      <c r="D828" s="21"/>
      <c r="E828" s="30"/>
      <c r="F828" s="30"/>
      <c r="G828" s="30"/>
      <c r="H828" s="9"/>
      <c r="I828" s="9"/>
      <c r="J828" s="30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2:20" ht="12.75" customHeight="1" x14ac:dyDescent="0.2">
      <c r="B829" s="9"/>
      <c r="C829" s="9"/>
      <c r="D829" s="21"/>
      <c r="E829" s="30"/>
      <c r="F829" s="30"/>
      <c r="G829" s="30"/>
      <c r="H829" s="9"/>
      <c r="I829" s="9"/>
      <c r="J829" s="30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2:20" ht="12.75" customHeight="1" x14ac:dyDescent="0.2">
      <c r="B830" s="9"/>
      <c r="C830" s="9"/>
      <c r="D830" s="21"/>
      <c r="E830" s="30"/>
      <c r="F830" s="30"/>
      <c r="G830" s="30"/>
      <c r="H830" s="9"/>
      <c r="I830" s="9"/>
      <c r="J830" s="30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2:20" ht="12.75" customHeight="1" x14ac:dyDescent="0.2">
      <c r="B831" s="9"/>
      <c r="C831" s="9"/>
      <c r="D831" s="21"/>
      <c r="E831" s="30"/>
      <c r="F831" s="30"/>
      <c r="G831" s="30"/>
      <c r="H831" s="9"/>
      <c r="I831" s="9"/>
      <c r="J831" s="30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2:20" ht="12.75" customHeight="1" x14ac:dyDescent="0.2">
      <c r="B832" s="9"/>
      <c r="C832" s="9"/>
      <c r="D832" s="21"/>
      <c r="E832" s="30"/>
      <c r="F832" s="30"/>
      <c r="G832" s="30"/>
      <c r="H832" s="9"/>
      <c r="I832" s="9"/>
      <c r="J832" s="30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2:20" ht="12.75" customHeight="1" x14ac:dyDescent="0.2">
      <c r="B833" s="9"/>
      <c r="C833" s="9"/>
      <c r="D833" s="21"/>
      <c r="E833" s="30"/>
      <c r="F833" s="30"/>
      <c r="G833" s="30"/>
      <c r="H833" s="9"/>
      <c r="I833" s="9"/>
      <c r="J833" s="30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2:20" ht="12.75" customHeight="1" x14ac:dyDescent="0.2">
      <c r="B834" s="9"/>
      <c r="C834" s="9"/>
      <c r="D834" s="21"/>
      <c r="E834" s="30"/>
      <c r="F834" s="30"/>
      <c r="G834" s="30"/>
      <c r="H834" s="9"/>
      <c r="I834" s="9"/>
      <c r="J834" s="30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2:20" ht="12.75" customHeight="1" x14ac:dyDescent="0.2">
      <c r="B835" s="9"/>
      <c r="C835" s="9"/>
      <c r="D835" s="21"/>
      <c r="E835" s="30"/>
      <c r="F835" s="30"/>
      <c r="G835" s="30"/>
      <c r="H835" s="9"/>
      <c r="I835" s="9"/>
      <c r="J835" s="30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2:20" ht="12.75" customHeight="1" x14ac:dyDescent="0.2">
      <c r="B836" s="9"/>
      <c r="C836" s="9"/>
      <c r="D836" s="21"/>
      <c r="E836" s="30"/>
      <c r="F836" s="30"/>
      <c r="G836" s="30"/>
      <c r="H836" s="9"/>
      <c r="I836" s="9"/>
      <c r="J836" s="30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2:20" ht="12.75" customHeight="1" x14ac:dyDescent="0.2">
      <c r="B837" s="9"/>
      <c r="C837" s="9"/>
      <c r="D837" s="21"/>
      <c r="E837" s="30"/>
      <c r="F837" s="30"/>
      <c r="G837" s="30"/>
      <c r="H837" s="9"/>
      <c r="I837" s="9"/>
      <c r="J837" s="30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2:20" ht="12.75" customHeight="1" x14ac:dyDescent="0.2">
      <c r="B838" s="9"/>
      <c r="C838" s="9"/>
      <c r="D838" s="21"/>
      <c r="E838" s="30"/>
      <c r="F838" s="30"/>
      <c r="G838" s="30"/>
      <c r="H838" s="9"/>
      <c r="I838" s="9"/>
      <c r="J838" s="30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2:20" ht="12.75" customHeight="1" x14ac:dyDescent="0.2">
      <c r="B839" s="9"/>
      <c r="C839" s="9"/>
      <c r="D839" s="21"/>
      <c r="E839" s="30"/>
      <c r="F839" s="30"/>
      <c r="G839" s="30"/>
      <c r="H839" s="9"/>
      <c r="I839" s="9"/>
      <c r="J839" s="30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2:20" ht="12.75" customHeight="1" x14ac:dyDescent="0.2">
      <c r="B840" s="9"/>
      <c r="C840" s="9"/>
      <c r="D840" s="21"/>
      <c r="E840" s="30"/>
      <c r="F840" s="30"/>
      <c r="G840" s="30"/>
      <c r="H840" s="9"/>
      <c r="I840" s="9"/>
      <c r="J840" s="30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2:20" ht="12.75" customHeight="1" x14ac:dyDescent="0.2">
      <c r="B841" s="9"/>
      <c r="C841" s="9"/>
      <c r="D841" s="21"/>
      <c r="E841" s="30"/>
      <c r="F841" s="30"/>
      <c r="G841" s="30"/>
      <c r="H841" s="9"/>
      <c r="I841" s="9"/>
      <c r="J841" s="30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2:20" ht="12.75" customHeight="1" x14ac:dyDescent="0.2">
      <c r="B842" s="9"/>
      <c r="C842" s="9"/>
      <c r="D842" s="21"/>
      <c r="E842" s="30"/>
      <c r="F842" s="30"/>
      <c r="G842" s="30"/>
      <c r="H842" s="9"/>
      <c r="I842" s="9"/>
      <c r="J842" s="30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2:20" ht="12.75" customHeight="1" x14ac:dyDescent="0.2">
      <c r="B843" s="9"/>
      <c r="C843" s="9"/>
      <c r="D843" s="21"/>
      <c r="E843" s="30"/>
      <c r="F843" s="30"/>
      <c r="G843" s="30"/>
      <c r="H843" s="9"/>
      <c r="I843" s="9"/>
      <c r="J843" s="30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2:20" ht="12.75" customHeight="1" x14ac:dyDescent="0.2">
      <c r="B844" s="9"/>
      <c r="C844" s="9"/>
      <c r="D844" s="21"/>
      <c r="E844" s="30"/>
      <c r="F844" s="30"/>
      <c r="G844" s="30"/>
      <c r="H844" s="9"/>
      <c r="I844" s="9"/>
      <c r="J844" s="30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2:20" ht="12.75" customHeight="1" x14ac:dyDescent="0.2">
      <c r="B845" s="9"/>
      <c r="C845" s="9"/>
      <c r="D845" s="21"/>
      <c r="E845" s="30"/>
      <c r="F845" s="30"/>
      <c r="G845" s="30"/>
      <c r="H845" s="9"/>
      <c r="I845" s="9"/>
      <c r="J845" s="30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2:20" ht="12.75" customHeight="1" x14ac:dyDescent="0.2">
      <c r="B846" s="9"/>
      <c r="C846" s="9"/>
      <c r="D846" s="21"/>
      <c r="E846" s="30"/>
      <c r="F846" s="30"/>
      <c r="G846" s="30"/>
      <c r="H846" s="9"/>
      <c r="I846" s="9"/>
      <c r="J846" s="30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2:20" ht="12.75" customHeight="1" x14ac:dyDescent="0.2">
      <c r="B847" s="9"/>
      <c r="C847" s="9"/>
      <c r="D847" s="21"/>
      <c r="E847" s="30"/>
      <c r="F847" s="30"/>
      <c r="G847" s="30"/>
      <c r="H847" s="9"/>
      <c r="I847" s="9"/>
      <c r="J847" s="30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2:20" ht="12.75" customHeight="1" x14ac:dyDescent="0.2">
      <c r="B848" s="9"/>
      <c r="C848" s="9"/>
      <c r="D848" s="21"/>
      <c r="E848" s="30"/>
      <c r="F848" s="30"/>
      <c r="G848" s="30"/>
      <c r="H848" s="9"/>
      <c r="I848" s="9"/>
      <c r="J848" s="30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2:20" ht="12.75" customHeight="1" x14ac:dyDescent="0.2">
      <c r="B849" s="9"/>
      <c r="C849" s="9"/>
      <c r="D849" s="21"/>
      <c r="E849" s="30"/>
      <c r="F849" s="30"/>
      <c r="G849" s="30"/>
      <c r="H849" s="9"/>
      <c r="I849" s="9"/>
      <c r="J849" s="30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2:20" ht="12.75" customHeight="1" x14ac:dyDescent="0.2">
      <c r="B850" s="9"/>
      <c r="C850" s="9"/>
      <c r="D850" s="21"/>
      <c r="E850" s="30"/>
      <c r="F850" s="30"/>
      <c r="G850" s="30"/>
      <c r="H850" s="9"/>
      <c r="I850" s="9"/>
      <c r="J850" s="30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2:20" ht="12.75" customHeight="1" x14ac:dyDescent="0.2">
      <c r="B851" s="9"/>
      <c r="C851" s="9"/>
      <c r="D851" s="21"/>
      <c r="E851" s="30"/>
      <c r="F851" s="30"/>
      <c r="G851" s="30"/>
      <c r="H851" s="9"/>
      <c r="I851" s="9"/>
      <c r="J851" s="30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2:20" ht="12.75" customHeight="1" x14ac:dyDescent="0.2">
      <c r="B852" s="9"/>
      <c r="C852" s="9"/>
      <c r="D852" s="21"/>
      <c r="E852" s="30"/>
      <c r="F852" s="30"/>
      <c r="G852" s="30"/>
      <c r="H852" s="9"/>
      <c r="I852" s="9"/>
      <c r="J852" s="30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2:20" ht="12.75" customHeight="1" x14ac:dyDescent="0.2">
      <c r="B853" s="9"/>
      <c r="C853" s="9"/>
      <c r="D853" s="21"/>
      <c r="E853" s="30"/>
      <c r="F853" s="30"/>
      <c r="G853" s="30"/>
      <c r="H853" s="9"/>
      <c r="I853" s="9"/>
      <c r="J853" s="30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2:20" ht="12.75" customHeight="1" x14ac:dyDescent="0.2">
      <c r="B854" s="9"/>
      <c r="C854" s="9"/>
      <c r="D854" s="21"/>
      <c r="E854" s="30"/>
      <c r="F854" s="30"/>
      <c r="G854" s="30"/>
      <c r="H854" s="9"/>
      <c r="I854" s="9"/>
      <c r="J854" s="30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2:20" ht="12.75" customHeight="1" x14ac:dyDescent="0.2">
      <c r="B855" s="9"/>
      <c r="C855" s="9"/>
      <c r="D855" s="21"/>
      <c r="E855" s="30"/>
      <c r="F855" s="30"/>
      <c r="G855" s="30"/>
      <c r="H855" s="9"/>
      <c r="I855" s="9"/>
      <c r="J855" s="30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2:20" ht="12.75" customHeight="1" x14ac:dyDescent="0.2">
      <c r="B856" s="9"/>
      <c r="C856" s="9"/>
      <c r="D856" s="21"/>
      <c r="E856" s="30"/>
      <c r="F856" s="30"/>
      <c r="G856" s="30"/>
      <c r="H856" s="9"/>
      <c r="I856" s="9"/>
      <c r="J856" s="30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2:20" ht="12.75" customHeight="1" x14ac:dyDescent="0.2">
      <c r="B857" s="9"/>
      <c r="C857" s="9"/>
      <c r="D857" s="21"/>
      <c r="E857" s="30"/>
      <c r="F857" s="30"/>
      <c r="G857" s="30"/>
      <c r="H857" s="9"/>
      <c r="I857" s="9"/>
      <c r="J857" s="30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2:20" ht="12.75" customHeight="1" x14ac:dyDescent="0.2">
      <c r="B858" s="9"/>
      <c r="C858" s="9"/>
      <c r="D858" s="21"/>
      <c r="E858" s="30"/>
      <c r="F858" s="30"/>
      <c r="G858" s="30"/>
      <c r="H858" s="9"/>
      <c r="I858" s="9"/>
      <c r="J858" s="30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2:20" ht="12.75" customHeight="1" x14ac:dyDescent="0.2">
      <c r="B859" s="9"/>
      <c r="C859" s="9"/>
      <c r="D859" s="21"/>
      <c r="E859" s="30"/>
      <c r="F859" s="30"/>
      <c r="G859" s="30"/>
      <c r="H859" s="9"/>
      <c r="I859" s="9"/>
      <c r="J859" s="30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2:20" ht="12.75" customHeight="1" x14ac:dyDescent="0.2">
      <c r="B860" s="9"/>
      <c r="C860" s="9"/>
      <c r="D860" s="21"/>
      <c r="E860" s="30"/>
      <c r="F860" s="30"/>
      <c r="G860" s="30"/>
      <c r="H860" s="9"/>
      <c r="I860" s="9"/>
      <c r="J860" s="30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2:20" ht="12.75" customHeight="1" x14ac:dyDescent="0.2">
      <c r="B861" s="9"/>
      <c r="C861" s="9"/>
      <c r="D861" s="21"/>
      <c r="E861" s="30"/>
      <c r="F861" s="30"/>
      <c r="G861" s="30"/>
      <c r="H861" s="9"/>
      <c r="I861" s="9"/>
      <c r="J861" s="30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2:20" ht="12.75" customHeight="1" x14ac:dyDescent="0.2">
      <c r="B862" s="9"/>
      <c r="C862" s="9"/>
      <c r="D862" s="21"/>
      <c r="E862" s="30"/>
      <c r="F862" s="30"/>
      <c r="G862" s="30"/>
      <c r="H862" s="9"/>
      <c r="I862" s="9"/>
      <c r="J862" s="30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2:20" ht="12.75" customHeight="1" x14ac:dyDescent="0.2">
      <c r="B863" s="9"/>
      <c r="C863" s="9"/>
      <c r="D863" s="21"/>
      <c r="E863" s="30"/>
      <c r="F863" s="30"/>
      <c r="G863" s="30"/>
      <c r="H863" s="9"/>
      <c r="I863" s="9"/>
      <c r="J863" s="30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2:20" ht="12.75" customHeight="1" x14ac:dyDescent="0.2">
      <c r="B864" s="9"/>
      <c r="C864" s="9"/>
      <c r="D864" s="21"/>
      <c r="E864" s="30"/>
      <c r="F864" s="30"/>
      <c r="G864" s="30"/>
      <c r="H864" s="9"/>
      <c r="I864" s="9"/>
      <c r="J864" s="30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2:20" ht="12.75" customHeight="1" x14ac:dyDescent="0.2">
      <c r="B865" s="9"/>
      <c r="C865" s="9"/>
      <c r="D865" s="21"/>
      <c r="E865" s="30"/>
      <c r="F865" s="30"/>
      <c r="G865" s="30"/>
      <c r="H865" s="9"/>
      <c r="I865" s="9"/>
      <c r="J865" s="30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2:20" ht="12.75" customHeight="1" x14ac:dyDescent="0.2">
      <c r="B866" s="9"/>
      <c r="C866" s="9"/>
      <c r="D866" s="21"/>
      <c r="E866" s="30"/>
      <c r="F866" s="30"/>
      <c r="G866" s="30"/>
      <c r="H866" s="9"/>
      <c r="I866" s="9"/>
      <c r="J866" s="30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2:20" ht="12.75" customHeight="1" x14ac:dyDescent="0.2">
      <c r="B867" s="9"/>
      <c r="C867" s="9"/>
      <c r="D867" s="21"/>
      <c r="E867" s="30"/>
      <c r="F867" s="30"/>
      <c r="G867" s="30"/>
      <c r="H867" s="9"/>
      <c r="I867" s="9"/>
      <c r="J867" s="30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2:20" ht="12.75" customHeight="1" x14ac:dyDescent="0.2">
      <c r="B868" s="9"/>
      <c r="C868" s="9"/>
      <c r="D868" s="21"/>
      <c r="E868" s="30"/>
      <c r="F868" s="30"/>
      <c r="G868" s="30"/>
      <c r="H868" s="9"/>
      <c r="I868" s="9"/>
      <c r="J868" s="30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2:20" ht="12.75" customHeight="1" x14ac:dyDescent="0.2">
      <c r="B869" s="9"/>
      <c r="C869" s="9"/>
      <c r="D869" s="21"/>
      <c r="E869" s="30"/>
      <c r="F869" s="30"/>
      <c r="G869" s="30"/>
      <c r="H869" s="9"/>
      <c r="I869" s="9"/>
      <c r="J869" s="30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2:20" ht="12.75" customHeight="1" x14ac:dyDescent="0.2">
      <c r="B870" s="9"/>
      <c r="C870" s="9"/>
      <c r="D870" s="21"/>
      <c r="E870" s="30"/>
      <c r="F870" s="30"/>
      <c r="G870" s="30"/>
      <c r="H870" s="9"/>
      <c r="I870" s="9"/>
      <c r="J870" s="30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2:20" ht="12.75" customHeight="1" x14ac:dyDescent="0.2">
      <c r="B871" s="9"/>
      <c r="C871" s="9"/>
      <c r="D871" s="21"/>
      <c r="E871" s="30"/>
      <c r="F871" s="30"/>
      <c r="G871" s="30"/>
      <c r="H871" s="9"/>
      <c r="I871" s="9"/>
      <c r="J871" s="30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2:20" ht="12.75" customHeight="1" x14ac:dyDescent="0.2">
      <c r="B872" s="9"/>
      <c r="C872" s="9"/>
      <c r="D872" s="21"/>
      <c r="E872" s="30"/>
      <c r="F872" s="30"/>
      <c r="G872" s="30"/>
      <c r="H872" s="9"/>
      <c r="I872" s="9"/>
      <c r="J872" s="30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2:20" ht="12.75" customHeight="1" x14ac:dyDescent="0.2">
      <c r="B873" s="9"/>
      <c r="C873" s="9"/>
      <c r="D873" s="21"/>
      <c r="E873" s="30"/>
      <c r="F873" s="30"/>
      <c r="G873" s="30"/>
      <c r="H873" s="9"/>
      <c r="I873" s="9"/>
      <c r="J873" s="30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2:20" ht="12.75" customHeight="1" x14ac:dyDescent="0.2">
      <c r="B874" s="9"/>
      <c r="C874" s="9"/>
      <c r="D874" s="21"/>
      <c r="E874" s="30"/>
      <c r="F874" s="30"/>
      <c r="G874" s="30"/>
      <c r="H874" s="9"/>
      <c r="I874" s="9"/>
      <c r="J874" s="30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2:20" ht="12.75" customHeight="1" x14ac:dyDescent="0.2">
      <c r="B875" s="9"/>
      <c r="C875" s="9"/>
      <c r="D875" s="21"/>
      <c r="E875" s="30"/>
      <c r="F875" s="30"/>
      <c r="G875" s="30"/>
      <c r="H875" s="9"/>
      <c r="I875" s="9"/>
      <c r="J875" s="30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2:20" ht="12.75" customHeight="1" x14ac:dyDescent="0.2">
      <c r="B876" s="9"/>
      <c r="C876" s="9"/>
      <c r="D876" s="21"/>
      <c r="E876" s="30"/>
      <c r="F876" s="30"/>
      <c r="G876" s="30"/>
      <c r="H876" s="9"/>
      <c r="I876" s="9"/>
      <c r="J876" s="30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2:20" ht="12.75" customHeight="1" x14ac:dyDescent="0.2">
      <c r="B877" s="9"/>
      <c r="C877" s="9"/>
      <c r="D877" s="21"/>
      <c r="E877" s="30"/>
      <c r="F877" s="30"/>
      <c r="G877" s="30"/>
      <c r="H877" s="9"/>
      <c r="I877" s="9"/>
      <c r="J877" s="30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2:20" ht="12.75" customHeight="1" x14ac:dyDescent="0.2">
      <c r="B878" s="9"/>
      <c r="C878" s="9"/>
      <c r="D878" s="21"/>
      <c r="E878" s="30"/>
      <c r="F878" s="30"/>
      <c r="G878" s="30"/>
      <c r="H878" s="9"/>
      <c r="I878" s="9"/>
      <c r="J878" s="30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2:20" ht="12.75" customHeight="1" x14ac:dyDescent="0.2">
      <c r="B879" s="9"/>
      <c r="C879" s="9"/>
      <c r="D879" s="21"/>
      <c r="E879" s="30"/>
      <c r="F879" s="30"/>
      <c r="G879" s="30"/>
      <c r="H879" s="9"/>
      <c r="I879" s="9"/>
      <c r="J879" s="30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2:20" ht="12.75" customHeight="1" x14ac:dyDescent="0.2">
      <c r="B880" s="9"/>
      <c r="C880" s="9"/>
      <c r="D880" s="21"/>
      <c r="E880" s="30"/>
      <c r="F880" s="30"/>
      <c r="G880" s="30"/>
      <c r="H880" s="9"/>
      <c r="I880" s="9"/>
      <c r="J880" s="30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2:20" ht="12.75" customHeight="1" x14ac:dyDescent="0.2">
      <c r="B881" s="9"/>
      <c r="C881" s="9"/>
      <c r="D881" s="21"/>
      <c r="E881" s="30"/>
      <c r="F881" s="30"/>
      <c r="G881" s="30"/>
      <c r="H881" s="9"/>
      <c r="I881" s="9"/>
      <c r="J881" s="30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2:20" ht="12.75" customHeight="1" x14ac:dyDescent="0.2">
      <c r="B882" s="9"/>
      <c r="C882" s="9"/>
      <c r="D882" s="21"/>
      <c r="E882" s="30"/>
      <c r="F882" s="30"/>
      <c r="G882" s="30"/>
      <c r="H882" s="9"/>
      <c r="I882" s="9"/>
      <c r="J882" s="30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2:20" ht="12.75" customHeight="1" x14ac:dyDescent="0.2">
      <c r="B883" s="9"/>
      <c r="C883" s="9"/>
      <c r="D883" s="21"/>
      <c r="E883" s="30"/>
      <c r="F883" s="30"/>
      <c r="G883" s="30"/>
      <c r="H883" s="9"/>
      <c r="I883" s="9"/>
      <c r="J883" s="30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2:20" ht="12.75" customHeight="1" x14ac:dyDescent="0.2">
      <c r="B884" s="9"/>
      <c r="C884" s="9"/>
      <c r="D884" s="21"/>
      <c r="E884" s="30"/>
      <c r="F884" s="30"/>
      <c r="G884" s="30"/>
      <c r="H884" s="9"/>
      <c r="I884" s="9"/>
      <c r="J884" s="30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2:20" ht="12.75" customHeight="1" x14ac:dyDescent="0.2">
      <c r="B885" s="9"/>
      <c r="C885" s="9"/>
      <c r="D885" s="21"/>
      <c r="E885" s="30"/>
      <c r="F885" s="30"/>
      <c r="G885" s="30"/>
      <c r="H885" s="9"/>
      <c r="I885" s="9"/>
      <c r="J885" s="30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2:20" ht="12.75" customHeight="1" x14ac:dyDescent="0.2">
      <c r="B886" s="9"/>
      <c r="C886" s="9"/>
      <c r="D886" s="21"/>
      <c r="E886" s="30"/>
      <c r="F886" s="30"/>
      <c r="G886" s="30"/>
      <c r="H886" s="9"/>
      <c r="I886" s="9"/>
      <c r="J886" s="30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2:20" ht="12.75" customHeight="1" x14ac:dyDescent="0.2">
      <c r="B887" s="9"/>
      <c r="C887" s="9"/>
      <c r="D887" s="21"/>
      <c r="E887" s="30"/>
      <c r="F887" s="30"/>
      <c r="G887" s="30"/>
      <c r="H887" s="9"/>
      <c r="I887" s="9"/>
      <c r="J887" s="30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2:20" ht="12.75" customHeight="1" x14ac:dyDescent="0.2">
      <c r="B888" s="9"/>
      <c r="C888" s="9"/>
      <c r="D888" s="21"/>
      <c r="E888" s="30"/>
      <c r="F888" s="30"/>
      <c r="G888" s="30"/>
      <c r="H888" s="9"/>
      <c r="I888" s="9"/>
      <c r="J888" s="30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2:20" ht="12.75" customHeight="1" x14ac:dyDescent="0.2">
      <c r="B889" s="9"/>
      <c r="C889" s="9"/>
      <c r="D889" s="21"/>
      <c r="E889" s="30"/>
      <c r="F889" s="30"/>
      <c r="G889" s="30"/>
      <c r="H889" s="9"/>
      <c r="I889" s="9"/>
      <c r="J889" s="30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2:20" ht="12.75" customHeight="1" x14ac:dyDescent="0.2">
      <c r="B890" s="9"/>
      <c r="C890" s="9"/>
      <c r="D890" s="21"/>
      <c r="E890" s="30"/>
      <c r="F890" s="30"/>
      <c r="G890" s="30"/>
      <c r="H890" s="9"/>
      <c r="I890" s="9"/>
      <c r="J890" s="30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2:20" ht="12.75" customHeight="1" x14ac:dyDescent="0.2">
      <c r="B891" s="9"/>
      <c r="C891" s="9"/>
      <c r="D891" s="21"/>
      <c r="E891" s="30"/>
      <c r="F891" s="30"/>
      <c r="G891" s="30"/>
      <c r="H891" s="9"/>
      <c r="I891" s="9"/>
      <c r="J891" s="30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2:20" ht="12.75" customHeight="1" x14ac:dyDescent="0.2">
      <c r="B892" s="9"/>
      <c r="C892" s="9"/>
      <c r="D892" s="21"/>
      <c r="E892" s="30"/>
      <c r="F892" s="30"/>
      <c r="G892" s="30"/>
      <c r="H892" s="9"/>
      <c r="I892" s="9"/>
      <c r="J892" s="30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2:20" ht="12.75" customHeight="1" x14ac:dyDescent="0.2">
      <c r="B893" s="9"/>
      <c r="C893" s="9"/>
      <c r="D893" s="21"/>
      <c r="E893" s="30"/>
      <c r="F893" s="30"/>
      <c r="G893" s="30"/>
      <c r="H893" s="9"/>
      <c r="I893" s="9"/>
      <c r="J893" s="30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2:20" ht="12.75" customHeight="1" x14ac:dyDescent="0.2">
      <c r="B894" s="9"/>
      <c r="C894" s="9"/>
      <c r="D894" s="21"/>
      <c r="E894" s="30"/>
      <c r="F894" s="30"/>
      <c r="G894" s="30"/>
      <c r="H894" s="9"/>
      <c r="I894" s="9"/>
      <c r="J894" s="30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2:20" ht="12.75" customHeight="1" x14ac:dyDescent="0.2">
      <c r="B895" s="9"/>
      <c r="C895" s="9"/>
      <c r="D895" s="21"/>
      <c r="E895" s="30"/>
      <c r="F895" s="30"/>
      <c r="G895" s="30"/>
      <c r="H895" s="9"/>
      <c r="I895" s="9"/>
      <c r="J895" s="30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2:20" ht="12.75" customHeight="1" x14ac:dyDescent="0.2">
      <c r="B896" s="9"/>
      <c r="C896" s="9"/>
      <c r="D896" s="21"/>
      <c r="E896" s="30"/>
      <c r="F896" s="30"/>
      <c r="G896" s="30"/>
      <c r="H896" s="9"/>
      <c r="I896" s="9"/>
      <c r="J896" s="30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2:20" ht="12.75" customHeight="1" x14ac:dyDescent="0.2">
      <c r="B897" s="9"/>
      <c r="C897" s="9"/>
      <c r="D897" s="21"/>
      <c r="E897" s="30"/>
      <c r="F897" s="30"/>
      <c r="G897" s="30"/>
      <c r="H897" s="9"/>
      <c r="I897" s="9"/>
      <c r="J897" s="30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2:20" ht="12.75" customHeight="1" x14ac:dyDescent="0.2">
      <c r="B898" s="9"/>
      <c r="C898" s="9"/>
      <c r="D898" s="21"/>
      <c r="E898" s="30"/>
      <c r="F898" s="30"/>
      <c r="G898" s="30"/>
      <c r="H898" s="9"/>
      <c r="I898" s="9"/>
      <c r="J898" s="30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2:20" ht="12.75" customHeight="1" x14ac:dyDescent="0.2">
      <c r="B899" s="9"/>
      <c r="C899" s="9"/>
      <c r="D899" s="21"/>
      <c r="E899" s="30"/>
      <c r="F899" s="30"/>
      <c r="G899" s="30"/>
      <c r="H899" s="9"/>
      <c r="I899" s="9"/>
      <c r="J899" s="30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2:20" ht="12.75" customHeight="1" x14ac:dyDescent="0.2">
      <c r="B900" s="9"/>
      <c r="C900" s="9"/>
      <c r="D900" s="21"/>
      <c r="E900" s="30"/>
      <c r="F900" s="30"/>
      <c r="G900" s="30"/>
      <c r="H900" s="9"/>
      <c r="I900" s="9"/>
      <c r="J900" s="30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2:20" ht="12.75" customHeight="1" x14ac:dyDescent="0.2">
      <c r="B901" s="9"/>
      <c r="C901" s="9"/>
      <c r="D901" s="21"/>
      <c r="E901" s="30"/>
      <c r="F901" s="30"/>
      <c r="G901" s="30"/>
      <c r="H901" s="9"/>
      <c r="I901" s="9"/>
      <c r="J901" s="30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2:20" ht="12.75" customHeight="1" x14ac:dyDescent="0.2">
      <c r="B902" s="9"/>
      <c r="C902" s="9"/>
      <c r="D902" s="21"/>
      <c r="E902" s="30"/>
      <c r="F902" s="30"/>
      <c r="G902" s="30"/>
      <c r="H902" s="9"/>
      <c r="I902" s="9"/>
      <c r="J902" s="30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2:20" ht="12.75" customHeight="1" x14ac:dyDescent="0.2">
      <c r="B903" s="9"/>
      <c r="C903" s="9"/>
      <c r="D903" s="21"/>
      <c r="E903" s="30"/>
      <c r="F903" s="30"/>
      <c r="G903" s="30"/>
      <c r="H903" s="9"/>
      <c r="I903" s="9"/>
      <c r="J903" s="30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2:20" ht="12.75" customHeight="1" x14ac:dyDescent="0.2">
      <c r="B904" s="9"/>
      <c r="C904" s="9"/>
      <c r="D904" s="21"/>
      <c r="E904" s="30"/>
      <c r="F904" s="30"/>
      <c r="G904" s="30"/>
      <c r="H904" s="9"/>
      <c r="I904" s="9"/>
      <c r="J904" s="30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2:20" ht="12.75" customHeight="1" x14ac:dyDescent="0.2">
      <c r="B905" s="9"/>
      <c r="C905" s="9"/>
      <c r="D905" s="21"/>
      <c r="E905" s="30"/>
      <c r="F905" s="30"/>
      <c r="G905" s="30"/>
      <c r="H905" s="9"/>
      <c r="I905" s="9"/>
      <c r="J905" s="30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2:20" ht="12.75" customHeight="1" x14ac:dyDescent="0.2">
      <c r="B906" s="9"/>
      <c r="C906" s="9"/>
      <c r="D906" s="21"/>
      <c r="E906" s="30"/>
      <c r="F906" s="30"/>
      <c r="G906" s="30"/>
      <c r="H906" s="9"/>
      <c r="I906" s="9"/>
      <c r="J906" s="30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2:20" ht="12.75" customHeight="1" x14ac:dyDescent="0.2">
      <c r="B907" s="9"/>
      <c r="C907" s="9"/>
      <c r="D907" s="21"/>
      <c r="E907" s="30"/>
      <c r="F907" s="30"/>
      <c r="G907" s="30"/>
      <c r="H907" s="9"/>
      <c r="I907" s="9"/>
      <c r="J907" s="30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2:20" ht="12.75" customHeight="1" x14ac:dyDescent="0.2">
      <c r="B908" s="9"/>
      <c r="C908" s="9"/>
      <c r="D908" s="21"/>
      <c r="E908" s="30"/>
      <c r="F908" s="30"/>
      <c r="G908" s="30"/>
      <c r="H908" s="9"/>
      <c r="I908" s="9"/>
      <c r="J908" s="30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2:20" ht="12.75" customHeight="1" x14ac:dyDescent="0.2">
      <c r="B909" s="9"/>
      <c r="C909" s="9"/>
      <c r="D909" s="21"/>
      <c r="E909" s="30"/>
      <c r="F909" s="30"/>
      <c r="G909" s="30"/>
      <c r="H909" s="9"/>
      <c r="I909" s="9"/>
      <c r="J909" s="30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2:20" ht="12.75" customHeight="1" x14ac:dyDescent="0.2">
      <c r="B910" s="9"/>
      <c r="C910" s="9"/>
      <c r="D910" s="21"/>
      <c r="E910" s="30"/>
      <c r="F910" s="30"/>
      <c r="G910" s="30"/>
      <c r="H910" s="9"/>
      <c r="I910" s="9"/>
      <c r="J910" s="30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2:20" ht="12.75" customHeight="1" x14ac:dyDescent="0.2">
      <c r="B911" s="9"/>
      <c r="C911" s="9"/>
      <c r="D911" s="21"/>
      <c r="E911" s="30"/>
      <c r="F911" s="30"/>
      <c r="G911" s="30"/>
      <c r="H911" s="9"/>
      <c r="I911" s="9"/>
      <c r="J911" s="30"/>
      <c r="K911" s="9"/>
      <c r="L911" s="9"/>
      <c r="M911" s="9"/>
      <c r="N911" s="9"/>
      <c r="O911" s="9"/>
      <c r="P911" s="9"/>
      <c r="Q911" s="9"/>
      <c r="R911" s="9"/>
      <c r="S911" s="9"/>
      <c r="T911" s="9"/>
    </row>
  </sheetData>
  <mergeCells count="496">
    <mergeCell ref="H145:I145"/>
    <mergeCell ref="H148:I148"/>
    <mergeCell ref="H147:I147"/>
    <mergeCell ref="H146:I146"/>
    <mergeCell ref="H267:I267"/>
    <mergeCell ref="H286:I286"/>
    <mergeCell ref="H382:I382"/>
    <mergeCell ref="H381:I381"/>
    <mergeCell ref="H379:I379"/>
    <mergeCell ref="H380:I380"/>
    <mergeCell ref="H365:I365"/>
    <mergeCell ref="H366:I366"/>
    <mergeCell ref="H367:I367"/>
    <mergeCell ref="H368:I368"/>
    <mergeCell ref="H360:I360"/>
    <mergeCell ref="H361:I361"/>
    <mergeCell ref="H362:I362"/>
    <mergeCell ref="H363:I363"/>
    <mergeCell ref="H355:I355"/>
    <mergeCell ref="H356:I356"/>
    <mergeCell ref="H357:I357"/>
    <mergeCell ref="H358:I358"/>
    <mergeCell ref="H359:I359"/>
    <mergeCell ref="H352:I352"/>
    <mergeCell ref="A288:B288"/>
    <mergeCell ref="A312:B312"/>
    <mergeCell ref="A348:B348"/>
    <mergeCell ref="A384:B384"/>
    <mergeCell ref="B470:G470"/>
    <mergeCell ref="A5:A6"/>
    <mergeCell ref="A7:B7"/>
    <mergeCell ref="A8:B8"/>
    <mergeCell ref="A149:B149"/>
    <mergeCell ref="A170:B170"/>
    <mergeCell ref="A216:B216"/>
    <mergeCell ref="A227:B227"/>
    <mergeCell ref="A249:B249"/>
    <mergeCell ref="A269:B269"/>
    <mergeCell ref="B468:F468"/>
    <mergeCell ref="A458:B458"/>
    <mergeCell ref="A130:B130"/>
    <mergeCell ref="H467:I467"/>
    <mergeCell ref="H469:I469"/>
    <mergeCell ref="H470:I470"/>
    <mergeCell ref="B469:F469"/>
    <mergeCell ref="H468:I468"/>
    <mergeCell ref="H409:I409"/>
    <mergeCell ref="H451:I451"/>
    <mergeCell ref="H454:I454"/>
    <mergeCell ref="H456:I456"/>
    <mergeCell ref="H466:I466"/>
    <mergeCell ref="H462:I462"/>
    <mergeCell ref="H459:I459"/>
    <mergeCell ref="H460:I460"/>
    <mergeCell ref="H458:I458"/>
    <mergeCell ref="H461:I461"/>
    <mergeCell ref="H465:I465"/>
    <mergeCell ref="H457:I457"/>
    <mergeCell ref="H463:I463"/>
    <mergeCell ref="H464:I464"/>
    <mergeCell ref="H410:I410"/>
    <mergeCell ref="H411:I411"/>
    <mergeCell ref="H412:I412"/>
    <mergeCell ref="H413:I413"/>
    <mergeCell ref="H419:I419"/>
    <mergeCell ref="H404:I404"/>
    <mergeCell ref="H405:I405"/>
    <mergeCell ref="H406:I406"/>
    <mergeCell ref="H407:I407"/>
    <mergeCell ref="H408:I408"/>
    <mergeCell ref="H399:I399"/>
    <mergeCell ref="H400:I400"/>
    <mergeCell ref="H401:I401"/>
    <mergeCell ref="H402:I402"/>
    <mergeCell ref="H403:I403"/>
    <mergeCell ref="H395:I395"/>
    <mergeCell ref="H396:I396"/>
    <mergeCell ref="H397:I397"/>
    <mergeCell ref="H398:I398"/>
    <mergeCell ref="H391:I391"/>
    <mergeCell ref="H392:I392"/>
    <mergeCell ref="H393:I393"/>
    <mergeCell ref="H394:I394"/>
    <mergeCell ref="H386:I386"/>
    <mergeCell ref="H387:I387"/>
    <mergeCell ref="H388:I388"/>
    <mergeCell ref="H389:I389"/>
    <mergeCell ref="H390:I390"/>
    <mergeCell ref="H383:I383"/>
    <mergeCell ref="H384:I384"/>
    <mergeCell ref="H385:I385"/>
    <mergeCell ref="H375:I375"/>
    <mergeCell ref="H376:I376"/>
    <mergeCell ref="H377:I377"/>
    <mergeCell ref="H378:I378"/>
    <mergeCell ref="H369:I369"/>
    <mergeCell ref="H370:I370"/>
    <mergeCell ref="H371:I371"/>
    <mergeCell ref="H372:I372"/>
    <mergeCell ref="H373:I373"/>
    <mergeCell ref="H374:I374"/>
    <mergeCell ref="H353:I353"/>
    <mergeCell ref="H354:I354"/>
    <mergeCell ref="H364:I364"/>
    <mergeCell ref="H347:I347"/>
    <mergeCell ref="H348:I348"/>
    <mergeCell ref="H349:I349"/>
    <mergeCell ref="H350:I350"/>
    <mergeCell ref="H351:I351"/>
    <mergeCell ref="H342:I342"/>
    <mergeCell ref="H343:I343"/>
    <mergeCell ref="H344:I344"/>
    <mergeCell ref="H345:I345"/>
    <mergeCell ref="H346:I346"/>
    <mergeCell ref="H338:I338"/>
    <mergeCell ref="H339:I339"/>
    <mergeCell ref="H340:I340"/>
    <mergeCell ref="H341:I341"/>
    <mergeCell ref="H333:I333"/>
    <mergeCell ref="H334:I334"/>
    <mergeCell ref="H335:I335"/>
    <mergeCell ref="H336:I336"/>
    <mergeCell ref="H337:I337"/>
    <mergeCell ref="H328:I328"/>
    <mergeCell ref="H329:I329"/>
    <mergeCell ref="H330:I330"/>
    <mergeCell ref="H331:I331"/>
    <mergeCell ref="H332:I332"/>
    <mergeCell ref="H324:I324"/>
    <mergeCell ref="H325:I325"/>
    <mergeCell ref="H326:I326"/>
    <mergeCell ref="H327:I327"/>
    <mergeCell ref="H313:I313"/>
    <mergeCell ref="H308:I308"/>
    <mergeCell ref="H309:I309"/>
    <mergeCell ref="H310:I310"/>
    <mergeCell ref="H319:I319"/>
    <mergeCell ref="H320:I320"/>
    <mergeCell ref="H321:I321"/>
    <mergeCell ref="H322:I322"/>
    <mergeCell ref="H323:I323"/>
    <mergeCell ref="H314:I314"/>
    <mergeCell ref="H315:I315"/>
    <mergeCell ref="H316:I316"/>
    <mergeCell ref="H317:I317"/>
    <mergeCell ref="H318:I318"/>
    <mergeCell ref="H305:I305"/>
    <mergeCell ref="H306:I306"/>
    <mergeCell ref="H307:I307"/>
    <mergeCell ref="H299:I299"/>
    <mergeCell ref="H300:I300"/>
    <mergeCell ref="H301:I301"/>
    <mergeCell ref="H302:I302"/>
    <mergeCell ref="H311:I311"/>
    <mergeCell ref="H312:I312"/>
    <mergeCell ref="H297:I297"/>
    <mergeCell ref="H298:I298"/>
    <mergeCell ref="H292:I292"/>
    <mergeCell ref="H293:I293"/>
    <mergeCell ref="H294:I294"/>
    <mergeCell ref="H295:I295"/>
    <mergeCell ref="H296:I296"/>
    <mergeCell ref="H303:I303"/>
    <mergeCell ref="H304:I304"/>
    <mergeCell ref="H287:I287"/>
    <mergeCell ref="H288:I288"/>
    <mergeCell ref="H289:I289"/>
    <mergeCell ref="H290:I290"/>
    <mergeCell ref="H291:I291"/>
    <mergeCell ref="H282:I282"/>
    <mergeCell ref="H283:I283"/>
    <mergeCell ref="H284:I284"/>
    <mergeCell ref="H285:I285"/>
    <mergeCell ref="H277:I277"/>
    <mergeCell ref="H278:I278"/>
    <mergeCell ref="H279:I279"/>
    <mergeCell ref="H280:I280"/>
    <mergeCell ref="H281:I281"/>
    <mergeCell ref="H272:I272"/>
    <mergeCell ref="H273:I273"/>
    <mergeCell ref="H274:I274"/>
    <mergeCell ref="H275:I275"/>
    <mergeCell ref="H276:I276"/>
    <mergeCell ref="H266:I266"/>
    <mergeCell ref="H268:I268"/>
    <mergeCell ref="H269:I269"/>
    <mergeCell ref="H270:I270"/>
    <mergeCell ref="H271:I271"/>
    <mergeCell ref="H261:I261"/>
    <mergeCell ref="H262:I262"/>
    <mergeCell ref="H263:I263"/>
    <mergeCell ref="H264:I264"/>
    <mergeCell ref="H265:I265"/>
    <mergeCell ref="H257:I257"/>
    <mergeCell ref="H258:I258"/>
    <mergeCell ref="H260:I260"/>
    <mergeCell ref="H250:I250"/>
    <mergeCell ref="H251:I251"/>
    <mergeCell ref="H252:I252"/>
    <mergeCell ref="H253:I253"/>
    <mergeCell ref="H254:I254"/>
    <mergeCell ref="H259:I259"/>
    <mergeCell ref="H246:I246"/>
    <mergeCell ref="H247:I247"/>
    <mergeCell ref="H248:I248"/>
    <mergeCell ref="H249:I249"/>
    <mergeCell ref="H243:I243"/>
    <mergeCell ref="H244:I244"/>
    <mergeCell ref="H245:I245"/>
    <mergeCell ref="H255:I255"/>
    <mergeCell ref="H256:I256"/>
    <mergeCell ref="H238:I238"/>
    <mergeCell ref="H239:I239"/>
    <mergeCell ref="H240:I240"/>
    <mergeCell ref="H241:I241"/>
    <mergeCell ref="H242:I242"/>
    <mergeCell ref="H233:I233"/>
    <mergeCell ref="H234:I234"/>
    <mergeCell ref="H235:I235"/>
    <mergeCell ref="H236:I236"/>
    <mergeCell ref="H237:I237"/>
    <mergeCell ref="H228:I228"/>
    <mergeCell ref="H229:I229"/>
    <mergeCell ref="H230:I230"/>
    <mergeCell ref="H231:I231"/>
    <mergeCell ref="H232:I232"/>
    <mergeCell ref="H223:I223"/>
    <mergeCell ref="H224:I224"/>
    <mergeCell ref="H225:I225"/>
    <mergeCell ref="H226:I226"/>
    <mergeCell ref="H227:I227"/>
    <mergeCell ref="H218:I218"/>
    <mergeCell ref="H219:I219"/>
    <mergeCell ref="H220:I220"/>
    <mergeCell ref="H221:I221"/>
    <mergeCell ref="H222:I222"/>
    <mergeCell ref="H213:I213"/>
    <mergeCell ref="H214:I214"/>
    <mergeCell ref="H215:I215"/>
    <mergeCell ref="H216:I216"/>
    <mergeCell ref="H217:I217"/>
    <mergeCell ref="H208:I208"/>
    <mergeCell ref="H209:I209"/>
    <mergeCell ref="H210:I210"/>
    <mergeCell ref="H211:I211"/>
    <mergeCell ref="H212:I212"/>
    <mergeCell ref="H203:I203"/>
    <mergeCell ref="H204:I204"/>
    <mergeCell ref="H205:I205"/>
    <mergeCell ref="H206:I206"/>
    <mergeCell ref="H207:I207"/>
    <mergeCell ref="H198:I198"/>
    <mergeCell ref="H199:I199"/>
    <mergeCell ref="H200:I200"/>
    <mergeCell ref="H201:I201"/>
    <mergeCell ref="H202:I202"/>
    <mergeCell ref="H193:I193"/>
    <mergeCell ref="H194:I194"/>
    <mergeCell ref="H195:I195"/>
    <mergeCell ref="H196:I196"/>
    <mergeCell ref="H197:I197"/>
    <mergeCell ref="H188:I188"/>
    <mergeCell ref="H189:I189"/>
    <mergeCell ref="H190:I190"/>
    <mergeCell ref="H191:I191"/>
    <mergeCell ref="H192:I192"/>
    <mergeCell ref="H183:I183"/>
    <mergeCell ref="H184:I184"/>
    <mergeCell ref="H185:I185"/>
    <mergeCell ref="H186:I186"/>
    <mergeCell ref="H187:I187"/>
    <mergeCell ref="H178:I178"/>
    <mergeCell ref="H179:I179"/>
    <mergeCell ref="H180:I180"/>
    <mergeCell ref="H181:I181"/>
    <mergeCell ref="H182:I182"/>
    <mergeCell ref="H173:I173"/>
    <mergeCell ref="H174:I174"/>
    <mergeCell ref="H175:I175"/>
    <mergeCell ref="H176:I176"/>
    <mergeCell ref="H177:I177"/>
    <mergeCell ref="H168:I168"/>
    <mergeCell ref="H169:I169"/>
    <mergeCell ref="H170:I170"/>
    <mergeCell ref="H171:I171"/>
    <mergeCell ref="H172:I172"/>
    <mergeCell ref="H162:I162"/>
    <mergeCell ref="H164:I164"/>
    <mergeCell ref="H165:I165"/>
    <mergeCell ref="H166:I166"/>
    <mergeCell ref="H167:I167"/>
    <mergeCell ref="H163:I163"/>
    <mergeCell ref="H157:I157"/>
    <mergeCell ref="H158:I158"/>
    <mergeCell ref="H159:I159"/>
    <mergeCell ref="H160:I160"/>
    <mergeCell ref="H161:I161"/>
    <mergeCell ref="H153:I153"/>
    <mergeCell ref="H154:I154"/>
    <mergeCell ref="H155:I155"/>
    <mergeCell ref="H156:I156"/>
    <mergeCell ref="H128:I128"/>
    <mergeCell ref="H129:I129"/>
    <mergeCell ref="H125:I125"/>
    <mergeCell ref="H126:I126"/>
    <mergeCell ref="H127:I127"/>
    <mergeCell ref="H149:I149"/>
    <mergeCell ref="H150:I150"/>
    <mergeCell ref="H151:I151"/>
    <mergeCell ref="H152:I152"/>
    <mergeCell ref="H131:I131"/>
    <mergeCell ref="H132:I132"/>
    <mergeCell ref="H133:I133"/>
    <mergeCell ref="H130:I130"/>
    <mergeCell ref="H134:I134"/>
    <mergeCell ref="H142:I142"/>
    <mergeCell ref="H143:I143"/>
    <mergeCell ref="H135:I135"/>
    <mergeCell ref="H140:I140"/>
    <mergeCell ref="H141:I141"/>
    <mergeCell ref="H136:I136"/>
    <mergeCell ref="H137:I137"/>
    <mergeCell ref="H138:I138"/>
    <mergeCell ref="H139:I139"/>
    <mergeCell ref="H144:I144"/>
    <mergeCell ref="H120:I120"/>
    <mergeCell ref="H121:I121"/>
    <mergeCell ref="H122:I122"/>
    <mergeCell ref="H123:I123"/>
    <mergeCell ref="H124:I124"/>
    <mergeCell ref="H115:I115"/>
    <mergeCell ref="H116:I116"/>
    <mergeCell ref="H117:I117"/>
    <mergeCell ref="H118:I118"/>
    <mergeCell ref="H119:I119"/>
    <mergeCell ref="H110:I110"/>
    <mergeCell ref="H111:I111"/>
    <mergeCell ref="H112:I112"/>
    <mergeCell ref="H113:I113"/>
    <mergeCell ref="H114:I114"/>
    <mergeCell ref="H105:I105"/>
    <mergeCell ref="H106:I106"/>
    <mergeCell ref="H107:I107"/>
    <mergeCell ref="H108:I108"/>
    <mergeCell ref="H109:I109"/>
    <mergeCell ref="H100:I100"/>
    <mergeCell ref="H101:I101"/>
    <mergeCell ref="H102:I102"/>
    <mergeCell ref="H103:I103"/>
    <mergeCell ref="H104:I104"/>
    <mergeCell ref="H96:I96"/>
    <mergeCell ref="H97:I97"/>
    <mergeCell ref="H98:I98"/>
    <mergeCell ref="H99:I99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57:I57"/>
    <mergeCell ref="H58:I58"/>
    <mergeCell ref="H59:I59"/>
    <mergeCell ref="H60:I60"/>
    <mergeCell ref="H53:I53"/>
    <mergeCell ref="H54:I54"/>
    <mergeCell ref="H55:I55"/>
    <mergeCell ref="H56:I56"/>
    <mergeCell ref="H47:I47"/>
    <mergeCell ref="H49:I49"/>
    <mergeCell ref="H50:I50"/>
    <mergeCell ref="H51:I51"/>
    <mergeCell ref="H52:I52"/>
    <mergeCell ref="H48:I48"/>
    <mergeCell ref="H29:I29"/>
    <mergeCell ref="H30:I30"/>
    <mergeCell ref="H42:I42"/>
    <mergeCell ref="H43:I43"/>
    <mergeCell ref="H44:I44"/>
    <mergeCell ref="H45:I45"/>
    <mergeCell ref="H46:I46"/>
    <mergeCell ref="H31:I31"/>
    <mergeCell ref="H33:I33"/>
    <mergeCell ref="H34:I34"/>
    <mergeCell ref="H35:I35"/>
    <mergeCell ref="H32:I32"/>
    <mergeCell ref="H36:I36"/>
    <mergeCell ref="H37:I37"/>
    <mergeCell ref="H38:I38"/>
    <mergeCell ref="H40:I40"/>
    <mergeCell ref="H39:I39"/>
    <mergeCell ref="H41:I41"/>
    <mergeCell ref="H9:I9"/>
    <mergeCell ref="H10:I10"/>
    <mergeCell ref="H11:I11"/>
    <mergeCell ref="H13:I13"/>
    <mergeCell ref="H14:I14"/>
    <mergeCell ref="H15:I15"/>
    <mergeCell ref="H16:I16"/>
    <mergeCell ref="H28:I28"/>
    <mergeCell ref="H26:I26"/>
    <mergeCell ref="H27:I27"/>
    <mergeCell ref="H22:I22"/>
    <mergeCell ref="H23:I23"/>
    <mergeCell ref="H24:I24"/>
    <mergeCell ref="H25:I25"/>
    <mergeCell ref="H17:I17"/>
    <mergeCell ref="H18:I18"/>
    <mergeCell ref="H19:I19"/>
    <mergeCell ref="H20:I20"/>
    <mergeCell ref="H21:I21"/>
    <mergeCell ref="H12:I12"/>
    <mergeCell ref="H8:I8"/>
    <mergeCell ref="C5:C6"/>
    <mergeCell ref="D5:D6"/>
    <mergeCell ref="J5:L5"/>
    <mergeCell ref="M5:P5"/>
    <mergeCell ref="M1:P1"/>
    <mergeCell ref="B2:R2"/>
    <mergeCell ref="B3:R3"/>
    <mergeCell ref="B4:P4"/>
    <mergeCell ref="B5:B6"/>
    <mergeCell ref="H6:I6"/>
    <mergeCell ref="E5:G5"/>
    <mergeCell ref="H5:I5"/>
    <mergeCell ref="H7:I7"/>
    <mergeCell ref="H434:I434"/>
    <mergeCell ref="H435:I435"/>
    <mergeCell ref="H450:I450"/>
    <mergeCell ref="H415:I415"/>
    <mergeCell ref="H416:I416"/>
    <mergeCell ref="H417:I417"/>
    <mergeCell ref="H418:I418"/>
    <mergeCell ref="A414:B414"/>
    <mergeCell ref="H414:I414"/>
    <mergeCell ref="H427:I427"/>
    <mergeCell ref="H428:I428"/>
    <mergeCell ref="H429:I429"/>
    <mergeCell ref="H430:I430"/>
    <mergeCell ref="H431:I431"/>
    <mergeCell ref="H432:I432"/>
    <mergeCell ref="H433:I433"/>
    <mergeCell ref="H420:I420"/>
    <mergeCell ref="H421:I421"/>
    <mergeCell ref="H422:I422"/>
    <mergeCell ref="H423:I423"/>
    <mergeCell ref="H424:I424"/>
    <mergeCell ref="H425:I425"/>
    <mergeCell ref="H426:I426"/>
    <mergeCell ref="A436:B436"/>
    <mergeCell ref="H452:I452"/>
    <mergeCell ref="H453:I453"/>
    <mergeCell ref="H455:I455"/>
    <mergeCell ref="H436:I436"/>
    <mergeCell ref="H446:I446"/>
    <mergeCell ref="H447:I447"/>
    <mergeCell ref="H448:I448"/>
    <mergeCell ref="H449:I449"/>
    <mergeCell ref="H437:I437"/>
    <mergeCell ref="H443:I443"/>
    <mergeCell ref="H444:I444"/>
    <mergeCell ref="H445:I445"/>
    <mergeCell ref="H438:I438"/>
    <mergeCell ref="H439:I439"/>
    <mergeCell ref="H440:I440"/>
    <mergeCell ref="H441:I441"/>
    <mergeCell ref="H442:I442"/>
  </mergeCells>
  <pageMargins left="0.11811023622047245" right="0.19685039370078741" top="0.35433070866141736" bottom="0.35433070866141736" header="0" footer="0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AA1000"/>
  <sheetViews>
    <sheetView workbookViewId="0">
      <selection activeCell="G19" sqref="G19"/>
    </sheetView>
  </sheetViews>
  <sheetFormatPr defaultColWidth="12.625" defaultRowHeight="15" customHeight="1" x14ac:dyDescent="0.2"/>
  <cols>
    <col min="1" max="6" width="7.625" customWidth="1"/>
    <col min="7" max="7" width="11.375" customWidth="1"/>
    <col min="8" max="9" width="7.625" customWidth="1"/>
    <col min="10" max="10" width="11.75" customWidth="1"/>
    <col min="11" max="12" width="7.625" customWidth="1"/>
    <col min="13" max="13" width="15.625" customWidth="1"/>
    <col min="14" max="19" width="7.625" customWidth="1"/>
    <col min="20" max="20" width="12.875" customWidth="1"/>
    <col min="21" max="26" width="7.625" customWidth="1"/>
  </cols>
  <sheetData>
    <row r="4" spans="7:27" ht="15" customHeight="1" x14ac:dyDescent="0.2">
      <c r="N4">
        <v>244.17</v>
      </c>
      <c r="O4">
        <v>488.33</v>
      </c>
      <c r="P4">
        <v>244.17</v>
      </c>
      <c r="Q4">
        <v>244.17</v>
      </c>
      <c r="R4">
        <v>244.17</v>
      </c>
      <c r="S4">
        <v>488.33</v>
      </c>
      <c r="T4">
        <v>488.33</v>
      </c>
      <c r="V4">
        <v>244.17</v>
      </c>
      <c r="X4">
        <v>244.17</v>
      </c>
      <c r="Y4">
        <v>244.17</v>
      </c>
      <c r="Z4">
        <v>244.17</v>
      </c>
      <c r="AA4" s="6">
        <f t="shared" ref="AA4:AA32" si="0">Z4*O4</f>
        <v>119235.53609999998</v>
      </c>
    </row>
    <row r="5" spans="7:27" ht="15" customHeight="1" x14ac:dyDescent="0.2">
      <c r="N5">
        <v>488.33</v>
      </c>
      <c r="O5">
        <v>488.33</v>
      </c>
      <c r="P5">
        <v>488.33</v>
      </c>
      <c r="Q5">
        <v>488.33</v>
      </c>
      <c r="R5">
        <v>488.33</v>
      </c>
      <c r="S5">
        <v>1465</v>
      </c>
      <c r="T5">
        <v>488.33</v>
      </c>
      <c r="V5">
        <v>488.33</v>
      </c>
      <c r="X5">
        <v>244.17</v>
      </c>
      <c r="Y5">
        <v>244.17</v>
      </c>
      <c r="Z5">
        <v>244.17</v>
      </c>
      <c r="AA5" s="6">
        <f t="shared" si="0"/>
        <v>119235.53609999998</v>
      </c>
    </row>
    <row r="6" spans="7:27" ht="15" customHeight="1" x14ac:dyDescent="0.2">
      <c r="G6">
        <v>159935.12000000005</v>
      </c>
      <c r="J6" s="6">
        <v>53550</v>
      </c>
      <c r="L6">
        <v>1465</v>
      </c>
      <c r="M6" s="24">
        <v>52500</v>
      </c>
      <c r="N6">
        <v>488.33</v>
      </c>
      <c r="O6">
        <v>488.33</v>
      </c>
      <c r="P6">
        <v>244.17</v>
      </c>
      <c r="Q6">
        <v>488.33</v>
      </c>
      <c r="R6">
        <v>488.33</v>
      </c>
      <c r="S6">
        <v>976.67</v>
      </c>
      <c r="T6">
        <v>488.33</v>
      </c>
      <c r="V6">
        <v>244.17</v>
      </c>
      <c r="X6">
        <v>488.33</v>
      </c>
      <c r="Y6">
        <v>488.33</v>
      </c>
      <c r="Z6">
        <v>488.33</v>
      </c>
      <c r="AA6" s="6">
        <f t="shared" si="0"/>
        <v>238466.18889999998</v>
      </c>
    </row>
    <row r="7" spans="7:27" ht="15" customHeight="1" x14ac:dyDescent="0.2">
      <c r="G7">
        <v>9278.33</v>
      </c>
      <c r="J7" s="6">
        <v>10200</v>
      </c>
      <c r="L7">
        <v>1465</v>
      </c>
      <c r="M7" s="24">
        <v>10000</v>
      </c>
      <c r="N7">
        <v>488.33</v>
      </c>
      <c r="O7">
        <v>488.33</v>
      </c>
      <c r="P7">
        <v>488.33</v>
      </c>
      <c r="Q7">
        <v>244.17</v>
      </c>
      <c r="R7">
        <v>488.33</v>
      </c>
      <c r="S7">
        <v>488.33</v>
      </c>
      <c r="T7">
        <v>488.33</v>
      </c>
      <c r="V7">
        <v>488.33</v>
      </c>
      <c r="X7">
        <v>488.33</v>
      </c>
      <c r="Y7">
        <v>488.33</v>
      </c>
      <c r="Z7">
        <v>488.33</v>
      </c>
      <c r="AA7" s="6">
        <f t="shared" si="0"/>
        <v>238466.18889999998</v>
      </c>
    </row>
    <row r="8" spans="7:27" ht="15" customHeight="1" x14ac:dyDescent="0.2">
      <c r="G8">
        <v>6592.52</v>
      </c>
      <c r="J8" s="6">
        <v>36266.720000000001</v>
      </c>
      <c r="L8">
        <v>976.67</v>
      </c>
      <c r="M8" s="24">
        <v>36000</v>
      </c>
      <c r="N8">
        <v>488.33</v>
      </c>
      <c r="O8">
        <v>488.33</v>
      </c>
      <c r="P8">
        <v>488.33</v>
      </c>
      <c r="Q8">
        <v>244.17</v>
      </c>
      <c r="R8">
        <v>244.17</v>
      </c>
      <c r="S8">
        <v>488.33</v>
      </c>
      <c r="T8">
        <v>976.67</v>
      </c>
      <c r="V8">
        <v>488.33</v>
      </c>
      <c r="X8">
        <v>488.33</v>
      </c>
      <c r="Y8">
        <v>488.33</v>
      </c>
      <c r="Z8">
        <v>488.33</v>
      </c>
      <c r="AA8" s="6">
        <f t="shared" si="0"/>
        <v>238466.18889999998</v>
      </c>
    </row>
    <row r="9" spans="7:27" ht="15" customHeight="1" x14ac:dyDescent="0.2">
      <c r="G9">
        <v>23765.789999999986</v>
      </c>
      <c r="J9" s="6">
        <v>2233.33</v>
      </c>
      <c r="L9">
        <v>976.67</v>
      </c>
      <c r="M9" s="24">
        <v>2000</v>
      </c>
      <c r="N9">
        <v>488.33</v>
      </c>
      <c r="O9">
        <v>488.33</v>
      </c>
      <c r="P9">
        <v>488.33</v>
      </c>
      <c r="Q9">
        <v>244.17</v>
      </c>
      <c r="R9">
        <v>244.17</v>
      </c>
      <c r="S9">
        <v>244.17</v>
      </c>
      <c r="T9">
        <v>244.17</v>
      </c>
      <c r="V9">
        <v>488.33</v>
      </c>
      <c r="X9">
        <v>488.33</v>
      </c>
      <c r="Y9">
        <v>488.33</v>
      </c>
      <c r="Z9">
        <v>488.33</v>
      </c>
      <c r="AA9" s="6">
        <f t="shared" si="0"/>
        <v>238466.18889999998</v>
      </c>
    </row>
    <row r="10" spans="7:27" ht="15" customHeight="1" x14ac:dyDescent="0.2">
      <c r="G10">
        <v>3662.5</v>
      </c>
      <c r="J10" s="6">
        <v>168.33</v>
      </c>
      <c r="L10">
        <v>976.67</v>
      </c>
      <c r="M10" s="24">
        <v>150</v>
      </c>
      <c r="N10">
        <v>488.33</v>
      </c>
      <c r="O10">
        <v>488.33</v>
      </c>
      <c r="P10">
        <v>488.33</v>
      </c>
      <c r="Q10">
        <v>488.33</v>
      </c>
      <c r="R10">
        <v>244.17</v>
      </c>
      <c r="S10">
        <v>244.17</v>
      </c>
      <c r="T10">
        <v>244.17</v>
      </c>
      <c r="V10">
        <v>488.33</v>
      </c>
      <c r="X10">
        <v>488.33</v>
      </c>
      <c r="Y10">
        <v>488.33</v>
      </c>
      <c r="Z10">
        <v>488.33</v>
      </c>
      <c r="AA10" s="6">
        <f t="shared" si="0"/>
        <v>238466.18889999998</v>
      </c>
    </row>
    <row r="11" spans="7:27" ht="15" customHeight="1" x14ac:dyDescent="0.2">
      <c r="G11">
        <v>12940.8</v>
      </c>
      <c r="J11" s="6">
        <v>2466.67</v>
      </c>
      <c r="L11">
        <v>488.33</v>
      </c>
      <c r="M11" s="24">
        <v>2500</v>
      </c>
      <c r="N11">
        <v>244.17</v>
      </c>
      <c r="O11">
        <v>488.33</v>
      </c>
      <c r="P11">
        <v>488.33</v>
      </c>
      <c r="Q11">
        <v>488.33</v>
      </c>
      <c r="R11">
        <v>244.17</v>
      </c>
      <c r="S11">
        <v>244.17</v>
      </c>
      <c r="T11">
        <v>244.17</v>
      </c>
      <c r="V11">
        <v>488.33</v>
      </c>
      <c r="X11">
        <v>488.33</v>
      </c>
      <c r="Y11">
        <v>488.33</v>
      </c>
      <c r="Z11">
        <v>488.33</v>
      </c>
      <c r="AA11" s="6">
        <f t="shared" si="0"/>
        <v>238466.18889999998</v>
      </c>
    </row>
    <row r="12" spans="7:27" ht="15" customHeight="1" x14ac:dyDescent="0.2">
      <c r="G12">
        <v>10010.810000000001</v>
      </c>
      <c r="J12" s="6">
        <v>3500</v>
      </c>
      <c r="L12">
        <v>488.33</v>
      </c>
      <c r="M12" s="24">
        <v>3400</v>
      </c>
      <c r="N12">
        <v>2441.67</v>
      </c>
      <c r="O12">
        <v>488.33</v>
      </c>
      <c r="P12">
        <v>488.33</v>
      </c>
      <c r="Q12">
        <v>488.33</v>
      </c>
      <c r="R12">
        <v>244.17</v>
      </c>
      <c r="S12">
        <v>244.17</v>
      </c>
      <c r="T12">
        <v>244.17</v>
      </c>
      <c r="V12">
        <v>976.67</v>
      </c>
      <c r="X12">
        <v>244.17</v>
      </c>
      <c r="Y12">
        <v>488.33</v>
      </c>
      <c r="Z12">
        <v>488.33</v>
      </c>
      <c r="AA12" s="6">
        <f t="shared" si="0"/>
        <v>238466.18889999998</v>
      </c>
    </row>
    <row r="13" spans="7:27" ht="15" customHeight="1" x14ac:dyDescent="0.2">
      <c r="G13">
        <v>8790</v>
      </c>
      <c r="J13" s="6">
        <v>1883.33</v>
      </c>
      <c r="L13">
        <v>488.33</v>
      </c>
      <c r="M13" s="24">
        <v>1900</v>
      </c>
      <c r="N13">
        <v>488.33</v>
      </c>
      <c r="O13">
        <v>488.33</v>
      </c>
      <c r="P13">
        <v>488.33</v>
      </c>
      <c r="Q13">
        <v>244.17</v>
      </c>
      <c r="R13">
        <v>244.17</v>
      </c>
      <c r="S13">
        <v>488.33</v>
      </c>
      <c r="T13">
        <v>244.17</v>
      </c>
      <c r="V13">
        <v>488.33</v>
      </c>
      <c r="X13">
        <v>244.17</v>
      </c>
      <c r="Y13">
        <v>488.33</v>
      </c>
      <c r="Z13">
        <v>488.33</v>
      </c>
      <c r="AA13" s="6">
        <f t="shared" si="0"/>
        <v>238466.18889999998</v>
      </c>
    </row>
    <row r="14" spans="7:27" ht="15" customHeight="1" x14ac:dyDescent="0.2">
      <c r="G14">
        <v>11231.68</v>
      </c>
      <c r="J14" s="52">
        <f>SUM(J6:J13)</f>
        <v>110268.38</v>
      </c>
      <c r="L14">
        <v>488.33</v>
      </c>
      <c r="M14" s="44">
        <f>SUM(M6:M13)</f>
        <v>108450</v>
      </c>
      <c r="N14">
        <v>488.33</v>
      </c>
      <c r="O14">
        <v>2441.67</v>
      </c>
      <c r="P14">
        <v>488.33</v>
      </c>
      <c r="Q14">
        <f>SUM(Q4:Q13)</f>
        <v>3662.5</v>
      </c>
      <c r="R14">
        <v>488.33</v>
      </c>
      <c r="S14">
        <v>488.33</v>
      </c>
      <c r="T14">
        <v>244.17</v>
      </c>
      <c r="V14">
        <v>976.67</v>
      </c>
      <c r="X14">
        <v>244.17</v>
      </c>
      <c r="Y14">
        <v>488.33</v>
      </c>
      <c r="Z14">
        <v>488.33</v>
      </c>
      <c r="AA14" s="6">
        <f t="shared" si="0"/>
        <v>1192340.7111</v>
      </c>
    </row>
    <row r="15" spans="7:27" ht="15" customHeight="1" x14ac:dyDescent="0.2">
      <c r="G15">
        <v>14650.01</v>
      </c>
      <c r="L15">
        <v>488.33</v>
      </c>
      <c r="N15">
        <v>488.33</v>
      </c>
      <c r="O15">
        <v>488.33</v>
      </c>
      <c r="P15">
        <v>244.17</v>
      </c>
      <c r="R15">
        <v>488.33</v>
      </c>
      <c r="S15">
        <v>488.33</v>
      </c>
      <c r="T15">
        <v>244.17</v>
      </c>
      <c r="V15">
        <v>488.33</v>
      </c>
      <c r="X15">
        <v>244.17</v>
      </c>
      <c r="Y15">
        <v>488.33</v>
      </c>
      <c r="Z15">
        <v>488.33</v>
      </c>
      <c r="AA15" s="6">
        <f t="shared" si="0"/>
        <v>238466.18889999998</v>
      </c>
    </row>
    <row r="16" spans="7:27" ht="15" customHeight="1" x14ac:dyDescent="0.2">
      <c r="G16">
        <v>13917.53</v>
      </c>
      <c r="L16">
        <v>488.33</v>
      </c>
      <c r="N16">
        <v>244.17</v>
      </c>
      <c r="O16">
        <v>488.33</v>
      </c>
      <c r="P16">
        <v>2441.67</v>
      </c>
      <c r="R16">
        <v>488.33</v>
      </c>
      <c r="S16">
        <v>488.33</v>
      </c>
      <c r="T16">
        <v>244.17</v>
      </c>
      <c r="V16">
        <v>325.83</v>
      </c>
      <c r="X16">
        <v>2441.67</v>
      </c>
      <c r="Y16">
        <v>244.17</v>
      </c>
      <c r="Z16">
        <v>244.17</v>
      </c>
      <c r="AA16" s="6">
        <f t="shared" si="0"/>
        <v>119235.53609999998</v>
      </c>
    </row>
    <row r="17" spans="7:27" ht="15" customHeight="1" x14ac:dyDescent="0.2">
      <c r="G17">
        <v>34671.630000000005</v>
      </c>
      <c r="L17">
        <v>488.33</v>
      </c>
      <c r="N17">
        <v>244.17</v>
      </c>
      <c r="O17">
        <v>244.17</v>
      </c>
      <c r="P17">
        <v>976.67</v>
      </c>
      <c r="R17">
        <v>488.33</v>
      </c>
      <c r="S17">
        <v>488.33</v>
      </c>
      <c r="T17">
        <v>244.17</v>
      </c>
      <c r="V17">
        <v>488.33</v>
      </c>
      <c r="X17">
        <v>488.33</v>
      </c>
      <c r="Y17">
        <v>244.17</v>
      </c>
      <c r="Z17">
        <v>244.17</v>
      </c>
      <c r="AA17" s="6">
        <f t="shared" si="0"/>
        <v>59618.988899999997</v>
      </c>
    </row>
    <row r="18" spans="7:27" ht="15" customHeight="1" x14ac:dyDescent="0.2">
      <c r="G18">
        <f>SUM(G5:G17)</f>
        <v>309446.72000000003</v>
      </c>
      <c r="L18">
        <v>488.33</v>
      </c>
      <c r="N18">
        <v>244.17</v>
      </c>
      <c r="O18">
        <v>244.17</v>
      </c>
      <c r="P18">
        <v>488.33</v>
      </c>
      <c r="R18">
        <v>244.17</v>
      </c>
      <c r="S18">
        <v>488.33</v>
      </c>
      <c r="T18">
        <v>244.17</v>
      </c>
      <c r="V18">
        <v>488.33</v>
      </c>
      <c r="X18">
        <v>488.33</v>
      </c>
      <c r="Y18">
        <v>244.17</v>
      </c>
      <c r="Z18">
        <v>244.17</v>
      </c>
      <c r="AA18" s="6">
        <f t="shared" si="0"/>
        <v>59618.988899999997</v>
      </c>
    </row>
    <row r="19" spans="7:27" ht="15" customHeight="1" x14ac:dyDescent="0.2">
      <c r="L19">
        <v>976.67</v>
      </c>
      <c r="N19">
        <v>244.17</v>
      </c>
      <c r="O19">
        <v>244.17</v>
      </c>
      <c r="P19">
        <v>1465</v>
      </c>
      <c r="R19">
        <v>244.17</v>
      </c>
      <c r="S19">
        <v>244.17</v>
      </c>
      <c r="T19">
        <v>244.17</v>
      </c>
      <c r="V19">
        <v>488.33</v>
      </c>
      <c r="X19">
        <v>1465</v>
      </c>
      <c r="Y19">
        <v>1465</v>
      </c>
      <c r="Z19">
        <v>244.17</v>
      </c>
      <c r="AA19" s="6">
        <f t="shared" si="0"/>
        <v>59618.988899999997</v>
      </c>
    </row>
    <row r="20" spans="7:27" ht="15" customHeight="1" x14ac:dyDescent="0.2">
      <c r="L20">
        <v>3418.33</v>
      </c>
      <c r="N20">
        <v>244.17</v>
      </c>
      <c r="O20">
        <v>244.17</v>
      </c>
      <c r="P20">
        <v>488.33</v>
      </c>
      <c r="R20">
        <v>244.17</v>
      </c>
      <c r="S20">
        <v>244.17</v>
      </c>
      <c r="T20">
        <v>244.17</v>
      </c>
      <c r="V20">
        <v>488.33</v>
      </c>
      <c r="X20">
        <v>244.17</v>
      </c>
      <c r="Y20">
        <v>1465</v>
      </c>
      <c r="Z20">
        <v>244.17</v>
      </c>
      <c r="AA20" s="6">
        <f t="shared" si="0"/>
        <v>59618.988899999997</v>
      </c>
    </row>
    <row r="21" spans="7:27" ht="15.75" customHeight="1" x14ac:dyDescent="0.2">
      <c r="L21">
        <v>3418.33</v>
      </c>
      <c r="N21">
        <v>244.17</v>
      </c>
      <c r="O21">
        <v>244.17</v>
      </c>
      <c r="P21">
        <v>488.33</v>
      </c>
      <c r="R21">
        <v>244.17</v>
      </c>
      <c r="S21">
        <v>976.67</v>
      </c>
      <c r="T21">
        <v>244.17</v>
      </c>
      <c r="V21">
        <v>488.33</v>
      </c>
      <c r="X21">
        <v>244.17</v>
      </c>
      <c r="Y21">
        <v>488.33</v>
      </c>
      <c r="Z21">
        <v>244.17</v>
      </c>
      <c r="AA21" s="6">
        <f t="shared" si="0"/>
        <v>59618.988899999997</v>
      </c>
    </row>
    <row r="22" spans="7:27" ht="15.75" customHeight="1" x14ac:dyDescent="0.2">
      <c r="L22">
        <v>976.67</v>
      </c>
      <c r="N22">
        <f>SUM(N4:N21)</f>
        <v>8790</v>
      </c>
      <c r="O22">
        <v>488.33</v>
      </c>
      <c r="P22">
        <v>488.33</v>
      </c>
      <c r="R22">
        <v>244.17</v>
      </c>
      <c r="S22">
        <f>SUM(S4:S21)</f>
        <v>9278.33</v>
      </c>
      <c r="T22">
        <v>244.17</v>
      </c>
      <c r="V22">
        <v>488.33</v>
      </c>
      <c r="X22">
        <v>244.17</v>
      </c>
      <c r="Y22">
        <v>488.33</v>
      </c>
      <c r="Z22">
        <v>244.17</v>
      </c>
      <c r="AA22" s="6">
        <f t="shared" si="0"/>
        <v>119235.53609999998</v>
      </c>
    </row>
    <row r="23" spans="7:27" ht="15.75" customHeight="1" x14ac:dyDescent="0.2">
      <c r="L23">
        <v>4883.33</v>
      </c>
      <c r="O23">
        <f>SUM(O4:O22)</f>
        <v>10010.810000000001</v>
      </c>
      <c r="P23">
        <v>488.33</v>
      </c>
      <c r="R23">
        <v>244.17</v>
      </c>
      <c r="T23">
        <v>244.17</v>
      </c>
      <c r="V23">
        <v>488.33</v>
      </c>
      <c r="X23">
        <v>244.17</v>
      </c>
      <c r="Y23">
        <v>488.33</v>
      </c>
      <c r="Z23">
        <v>244.17</v>
      </c>
      <c r="AA23" s="6">
        <f t="shared" si="0"/>
        <v>2444339.4777000002</v>
      </c>
    </row>
    <row r="24" spans="7:27" ht="15.75" customHeight="1" x14ac:dyDescent="0.2">
      <c r="L24">
        <v>4883.33</v>
      </c>
      <c r="P24">
        <v>488.33</v>
      </c>
      <c r="R24">
        <f>SUM(R4:R23)</f>
        <v>6592.52</v>
      </c>
      <c r="T24">
        <v>244.17</v>
      </c>
      <c r="V24">
        <v>488.33</v>
      </c>
      <c r="X24">
        <v>488.33</v>
      </c>
      <c r="Y24">
        <v>488.33</v>
      </c>
      <c r="Z24">
        <v>244.17</v>
      </c>
      <c r="AA24" s="6">
        <f t="shared" si="0"/>
        <v>0</v>
      </c>
    </row>
    <row r="25" spans="7:27" ht="15.75" customHeight="1" x14ac:dyDescent="0.2">
      <c r="L25">
        <v>976.67</v>
      </c>
      <c r="P25">
        <f>SUM(P4:P24)</f>
        <v>12940.8</v>
      </c>
      <c r="T25">
        <v>244.17</v>
      </c>
      <c r="V25">
        <v>488.33</v>
      </c>
      <c r="X25">
        <v>244.17</v>
      </c>
      <c r="Y25">
        <v>244.17</v>
      </c>
      <c r="Z25">
        <v>244.17</v>
      </c>
      <c r="AA25" s="6">
        <f t="shared" si="0"/>
        <v>0</v>
      </c>
    </row>
    <row r="26" spans="7:27" ht="15.75" customHeight="1" x14ac:dyDescent="0.2">
      <c r="L26">
        <v>976.67</v>
      </c>
      <c r="T26">
        <v>244.17</v>
      </c>
      <c r="V26">
        <v>488.33</v>
      </c>
      <c r="X26">
        <v>244.17</v>
      </c>
      <c r="Y26">
        <v>244.17</v>
      </c>
      <c r="Z26">
        <v>244.17</v>
      </c>
      <c r="AA26" s="6">
        <f t="shared" si="0"/>
        <v>0</v>
      </c>
    </row>
    <row r="27" spans="7:27" ht="15.75" customHeight="1" x14ac:dyDescent="0.2">
      <c r="L27">
        <v>976.67</v>
      </c>
      <c r="T27">
        <v>244.17</v>
      </c>
      <c r="V27">
        <v>488.33</v>
      </c>
      <c r="X27">
        <f>SUM(X4:X26)</f>
        <v>11231.68</v>
      </c>
      <c r="Y27">
        <v>488.33</v>
      </c>
      <c r="Z27">
        <v>244.17</v>
      </c>
      <c r="AA27" s="6">
        <f t="shared" si="0"/>
        <v>0</v>
      </c>
    </row>
    <row r="28" spans="7:27" ht="15.75" customHeight="1" x14ac:dyDescent="0.2">
      <c r="L28">
        <v>488.33</v>
      </c>
      <c r="T28">
        <v>244.17</v>
      </c>
      <c r="V28">
        <v>488.33</v>
      </c>
      <c r="Y28">
        <v>244.17</v>
      </c>
      <c r="Z28">
        <v>244.17</v>
      </c>
      <c r="AA28" s="6">
        <f t="shared" si="0"/>
        <v>0</v>
      </c>
    </row>
    <row r="29" spans="7:27" ht="15.75" customHeight="1" x14ac:dyDescent="0.2">
      <c r="L29">
        <v>488.33</v>
      </c>
      <c r="T29">
        <v>244.17</v>
      </c>
      <c r="V29">
        <v>488.33</v>
      </c>
      <c r="Y29">
        <v>244.17</v>
      </c>
      <c r="Z29">
        <v>488.33</v>
      </c>
      <c r="AA29" s="6">
        <f t="shared" si="0"/>
        <v>0</v>
      </c>
    </row>
    <row r="30" spans="7:27" ht="15.75" customHeight="1" x14ac:dyDescent="0.2">
      <c r="L30">
        <v>488.33</v>
      </c>
      <c r="T30">
        <v>244.17</v>
      </c>
      <c r="V30">
        <v>488.33</v>
      </c>
      <c r="Y30">
        <v>244.17</v>
      </c>
      <c r="Z30">
        <v>244.17</v>
      </c>
      <c r="AA30" s="6">
        <f t="shared" si="0"/>
        <v>0</v>
      </c>
    </row>
    <row r="31" spans="7:27" ht="15.75" customHeight="1" x14ac:dyDescent="0.2">
      <c r="L31">
        <v>488.33</v>
      </c>
      <c r="T31">
        <v>244.17</v>
      </c>
      <c r="V31">
        <v>488.33</v>
      </c>
      <c r="Y31">
        <v>244.17</v>
      </c>
      <c r="Z31">
        <v>244.17</v>
      </c>
      <c r="AA31" s="6">
        <f t="shared" si="0"/>
        <v>0</v>
      </c>
    </row>
    <row r="32" spans="7:27" ht="15.75" customHeight="1" x14ac:dyDescent="0.2">
      <c r="L32">
        <v>488.33</v>
      </c>
      <c r="T32">
        <v>244.17</v>
      </c>
      <c r="V32">
        <v>244.17</v>
      </c>
      <c r="Y32">
        <v>244.17</v>
      </c>
      <c r="Z32">
        <v>244.17</v>
      </c>
      <c r="AA32" s="6">
        <f t="shared" si="0"/>
        <v>0</v>
      </c>
    </row>
    <row r="33" spans="12:26" ht="15.75" customHeight="1" x14ac:dyDescent="0.2">
      <c r="L33">
        <v>488.33</v>
      </c>
      <c r="T33">
        <v>244.17</v>
      </c>
      <c r="V33">
        <v>244.17</v>
      </c>
      <c r="Y33">
        <v>244.17</v>
      </c>
      <c r="Z33">
        <v>244.17</v>
      </c>
    </row>
    <row r="34" spans="12:26" ht="15.75" customHeight="1" x14ac:dyDescent="0.2">
      <c r="L34">
        <v>488.33</v>
      </c>
      <c r="T34">
        <v>244.17</v>
      </c>
      <c r="V34">
        <v>488.33</v>
      </c>
      <c r="Y34">
        <v>244.17</v>
      </c>
      <c r="Z34">
        <v>488.33</v>
      </c>
    </row>
    <row r="35" spans="12:26" ht="15.75" customHeight="1" x14ac:dyDescent="0.2">
      <c r="L35">
        <f>SUM(L6:L34)</f>
        <v>34671.630000000005</v>
      </c>
      <c r="T35">
        <v>244.17</v>
      </c>
      <c r="V35">
        <v>488.33</v>
      </c>
      <c r="Y35">
        <v>244.17</v>
      </c>
      <c r="Z35">
        <v>1465</v>
      </c>
    </row>
    <row r="36" spans="12:26" ht="15.75" customHeight="1" x14ac:dyDescent="0.2">
      <c r="T36">
        <v>244.17</v>
      </c>
      <c r="V36">
        <v>488.33</v>
      </c>
      <c r="Y36">
        <v>244.17</v>
      </c>
      <c r="Z36">
        <v>1465</v>
      </c>
    </row>
    <row r="37" spans="12:26" ht="15.75" customHeight="1" x14ac:dyDescent="0.2">
      <c r="T37">
        <v>244.17</v>
      </c>
      <c r="V37">
        <v>488.33</v>
      </c>
      <c r="Y37">
        <v>244.17</v>
      </c>
      <c r="Z37">
        <v>244.17</v>
      </c>
    </row>
    <row r="38" spans="12:26" ht="15.75" customHeight="1" x14ac:dyDescent="0.2">
      <c r="T38">
        <v>244.17</v>
      </c>
      <c r="V38">
        <v>488.33</v>
      </c>
      <c r="Y38">
        <v>244.17</v>
      </c>
      <c r="Z38">
        <v>244.17</v>
      </c>
    </row>
    <row r="39" spans="12:26" ht="15.75" customHeight="1" x14ac:dyDescent="0.2">
      <c r="T39">
        <v>2441.67</v>
      </c>
      <c r="V39">
        <v>244.17</v>
      </c>
      <c r="Y39">
        <f>SUM(Y4:Y38)</f>
        <v>14650.01</v>
      </c>
      <c r="Z39">
        <f>SUM(Z4:Z38)</f>
        <v>13917.53</v>
      </c>
    </row>
    <row r="40" spans="12:26" ht="15.75" customHeight="1" x14ac:dyDescent="0.2">
      <c r="T40">
        <v>2441.67</v>
      </c>
      <c r="V40">
        <v>2441.67</v>
      </c>
    </row>
    <row r="41" spans="12:26" ht="15.75" customHeight="1" x14ac:dyDescent="0.2">
      <c r="T41">
        <v>2441.67</v>
      </c>
      <c r="V41">
        <v>244.17</v>
      </c>
    </row>
    <row r="42" spans="12:26" ht="15.75" customHeight="1" x14ac:dyDescent="0.2">
      <c r="T42">
        <v>488.33</v>
      </c>
      <c r="V42">
        <v>244.17</v>
      </c>
    </row>
    <row r="43" spans="12:26" ht="15.75" customHeight="1" x14ac:dyDescent="0.2">
      <c r="T43">
        <v>488.33</v>
      </c>
      <c r="V43">
        <v>244.17</v>
      </c>
    </row>
    <row r="44" spans="12:26" ht="15.75" customHeight="1" x14ac:dyDescent="0.2">
      <c r="T44">
        <v>488.33</v>
      </c>
      <c r="V44">
        <v>244.17</v>
      </c>
    </row>
    <row r="45" spans="12:26" ht="15.75" customHeight="1" x14ac:dyDescent="0.2">
      <c r="T45">
        <v>488.33</v>
      </c>
      <c r="V45">
        <v>244.17</v>
      </c>
    </row>
    <row r="46" spans="12:26" ht="15.75" customHeight="1" x14ac:dyDescent="0.2">
      <c r="T46">
        <v>488.33</v>
      </c>
      <c r="V46">
        <v>244.17</v>
      </c>
    </row>
    <row r="47" spans="12:26" ht="15.75" customHeight="1" x14ac:dyDescent="0.2">
      <c r="T47">
        <v>488.33</v>
      </c>
      <c r="V47">
        <v>244.17</v>
      </c>
    </row>
    <row r="48" spans="12:26" ht="15.75" customHeight="1" x14ac:dyDescent="0.2">
      <c r="T48">
        <v>488.33</v>
      </c>
      <c r="V48">
        <v>2441.67</v>
      </c>
    </row>
    <row r="49" spans="20:22" ht="15.75" customHeight="1" x14ac:dyDescent="0.2">
      <c r="T49">
        <v>488.33</v>
      </c>
      <c r="V49">
        <f>SUM(V4:V48)</f>
        <v>23765.789999999986</v>
      </c>
    </row>
    <row r="50" spans="20:22" ht="15.75" customHeight="1" x14ac:dyDescent="0.2">
      <c r="T50">
        <v>488.33</v>
      </c>
    </row>
    <row r="51" spans="20:22" ht="15.75" customHeight="1" x14ac:dyDescent="0.2">
      <c r="T51">
        <v>488.33</v>
      </c>
    </row>
    <row r="52" spans="20:22" ht="15.75" customHeight="1" x14ac:dyDescent="0.2">
      <c r="T52">
        <v>244.17</v>
      </c>
    </row>
    <row r="53" spans="20:22" ht="15.75" customHeight="1" x14ac:dyDescent="0.2">
      <c r="T53">
        <v>244.17</v>
      </c>
    </row>
    <row r="54" spans="20:22" ht="15.75" customHeight="1" x14ac:dyDescent="0.2">
      <c r="T54">
        <v>244.17</v>
      </c>
    </row>
    <row r="55" spans="20:22" ht="15.75" customHeight="1" x14ac:dyDescent="0.2">
      <c r="T55">
        <v>244.17</v>
      </c>
    </row>
    <row r="56" spans="20:22" ht="15.75" customHeight="1" x14ac:dyDescent="0.2">
      <c r="T56">
        <v>976.67</v>
      </c>
    </row>
    <row r="57" spans="20:22" ht="15.75" customHeight="1" x14ac:dyDescent="0.2">
      <c r="T57">
        <v>976.67</v>
      </c>
    </row>
    <row r="58" spans="20:22" ht="15.75" customHeight="1" x14ac:dyDescent="0.2">
      <c r="T58">
        <v>488.33</v>
      </c>
    </row>
    <row r="59" spans="20:22" ht="15.75" customHeight="1" x14ac:dyDescent="0.2">
      <c r="T59">
        <v>488.33</v>
      </c>
    </row>
    <row r="60" spans="20:22" ht="15.75" customHeight="1" x14ac:dyDescent="0.2">
      <c r="T60">
        <v>488.33</v>
      </c>
    </row>
    <row r="61" spans="20:22" ht="15.75" customHeight="1" x14ac:dyDescent="0.2">
      <c r="T61">
        <v>4883.33</v>
      </c>
    </row>
    <row r="62" spans="20:22" ht="15.75" customHeight="1" x14ac:dyDescent="0.2">
      <c r="T62">
        <v>2441.67</v>
      </c>
    </row>
    <row r="63" spans="20:22" ht="15.75" customHeight="1" x14ac:dyDescent="0.2">
      <c r="T63">
        <v>488.33</v>
      </c>
    </row>
    <row r="64" spans="20:22" ht="15.75" customHeight="1" x14ac:dyDescent="0.2">
      <c r="T64">
        <v>7325</v>
      </c>
    </row>
    <row r="65" spans="20:20" ht="15.75" customHeight="1" x14ac:dyDescent="0.2">
      <c r="T65">
        <v>2441.67</v>
      </c>
    </row>
    <row r="66" spans="20:20" ht="15.75" customHeight="1" x14ac:dyDescent="0.2">
      <c r="T66">
        <v>2441.67</v>
      </c>
    </row>
    <row r="67" spans="20:20" ht="15.75" customHeight="1" x14ac:dyDescent="0.2">
      <c r="T67">
        <v>488.33</v>
      </c>
    </row>
    <row r="68" spans="20:20" ht="15.75" customHeight="1" x14ac:dyDescent="0.2">
      <c r="T68">
        <v>976.67</v>
      </c>
    </row>
    <row r="69" spans="20:20" ht="15.75" customHeight="1" x14ac:dyDescent="0.2">
      <c r="T69">
        <v>976.67</v>
      </c>
    </row>
    <row r="70" spans="20:20" ht="15.75" customHeight="1" x14ac:dyDescent="0.2">
      <c r="T70">
        <v>12291.67</v>
      </c>
    </row>
    <row r="71" spans="20:20" ht="15.75" customHeight="1" x14ac:dyDescent="0.2">
      <c r="T71">
        <v>11886.67</v>
      </c>
    </row>
    <row r="72" spans="20:20" ht="15.75" customHeight="1" x14ac:dyDescent="0.2">
      <c r="T72">
        <v>3418.33</v>
      </c>
    </row>
    <row r="73" spans="20:20" ht="15.75" customHeight="1" x14ac:dyDescent="0.2">
      <c r="T73">
        <v>26858.33</v>
      </c>
    </row>
    <row r="74" spans="20:20" ht="15.75" customHeight="1" x14ac:dyDescent="0.2">
      <c r="T74">
        <v>244.17</v>
      </c>
    </row>
    <row r="75" spans="20:20" ht="15.75" customHeight="1" x14ac:dyDescent="0.2">
      <c r="T75">
        <v>244.17</v>
      </c>
    </row>
    <row r="76" spans="20:20" ht="15.75" customHeight="1" x14ac:dyDescent="0.2">
      <c r="T76">
        <v>244.17</v>
      </c>
    </row>
    <row r="77" spans="20:20" ht="15.75" customHeight="1" x14ac:dyDescent="0.2">
      <c r="T77">
        <v>244.17</v>
      </c>
    </row>
    <row r="78" spans="20:20" ht="15.75" customHeight="1" x14ac:dyDescent="0.2">
      <c r="T78">
        <v>1953.33</v>
      </c>
    </row>
    <row r="79" spans="20:20" ht="15.75" customHeight="1" x14ac:dyDescent="0.2">
      <c r="T79">
        <v>976.67</v>
      </c>
    </row>
    <row r="80" spans="20:20" ht="15.75" customHeight="1" x14ac:dyDescent="0.2">
      <c r="T80">
        <v>488.33</v>
      </c>
    </row>
    <row r="81" spans="20:20" ht="15.75" customHeight="1" x14ac:dyDescent="0.2">
      <c r="T81">
        <v>7325</v>
      </c>
    </row>
    <row r="82" spans="20:20" ht="15.75" customHeight="1" x14ac:dyDescent="0.2">
      <c r="T82">
        <v>244.17</v>
      </c>
    </row>
    <row r="83" spans="20:20" ht="15.75" customHeight="1" x14ac:dyDescent="0.2">
      <c r="T83">
        <v>976.67</v>
      </c>
    </row>
    <row r="84" spans="20:20" ht="15.75" customHeight="1" x14ac:dyDescent="0.2">
      <c r="T84">
        <v>1953.33</v>
      </c>
    </row>
    <row r="85" spans="20:20" ht="15.75" customHeight="1" x14ac:dyDescent="0.2">
      <c r="T85">
        <v>244.17</v>
      </c>
    </row>
    <row r="86" spans="20:20" ht="15.75" customHeight="1" x14ac:dyDescent="0.2">
      <c r="T86">
        <v>8790</v>
      </c>
    </row>
    <row r="87" spans="20:20" ht="15.75" customHeight="1" x14ac:dyDescent="0.2">
      <c r="T87">
        <v>2441.67</v>
      </c>
    </row>
    <row r="88" spans="20:20" ht="15.75" customHeight="1" x14ac:dyDescent="0.2">
      <c r="T88">
        <v>244.17</v>
      </c>
    </row>
    <row r="89" spans="20:20" ht="15.75" customHeight="1" x14ac:dyDescent="0.2">
      <c r="T89">
        <v>1465</v>
      </c>
    </row>
    <row r="90" spans="20:20" ht="15.75" customHeight="1" x14ac:dyDescent="0.2">
      <c r="T90">
        <v>1465</v>
      </c>
    </row>
    <row r="91" spans="20:20" ht="15.75" customHeight="1" x14ac:dyDescent="0.2">
      <c r="T91">
        <v>1465</v>
      </c>
    </row>
    <row r="92" spans="20:20" ht="15.75" customHeight="1" x14ac:dyDescent="0.2">
      <c r="T92">
        <v>1465</v>
      </c>
    </row>
    <row r="93" spans="20:20" ht="15.75" customHeight="1" x14ac:dyDescent="0.2">
      <c r="T93">
        <v>1465</v>
      </c>
    </row>
    <row r="94" spans="20:20" ht="15.75" customHeight="1" x14ac:dyDescent="0.2">
      <c r="T94">
        <v>1465</v>
      </c>
    </row>
    <row r="95" spans="20:20" ht="15.75" customHeight="1" x14ac:dyDescent="0.2">
      <c r="T95">
        <v>488.33</v>
      </c>
    </row>
    <row r="96" spans="20:20" ht="15.75" customHeight="1" x14ac:dyDescent="0.2">
      <c r="T96">
        <v>488.33</v>
      </c>
    </row>
    <row r="97" spans="20:20" ht="15.75" customHeight="1" x14ac:dyDescent="0.2">
      <c r="T97">
        <v>488.33</v>
      </c>
    </row>
    <row r="98" spans="20:20" ht="15.75" customHeight="1" x14ac:dyDescent="0.2">
      <c r="T98">
        <v>976.67</v>
      </c>
    </row>
    <row r="99" spans="20:20" ht="15.75" customHeight="1" x14ac:dyDescent="0.2">
      <c r="T99">
        <v>3418.33</v>
      </c>
    </row>
    <row r="100" spans="20:20" ht="15.75" customHeight="1" x14ac:dyDescent="0.2">
      <c r="T100">
        <v>488.33</v>
      </c>
    </row>
    <row r="101" spans="20:20" ht="15.75" customHeight="1" x14ac:dyDescent="0.2">
      <c r="T101">
        <v>488.33</v>
      </c>
    </row>
    <row r="102" spans="20:20" ht="15.75" customHeight="1" x14ac:dyDescent="0.2">
      <c r="T102">
        <v>488.33</v>
      </c>
    </row>
    <row r="103" spans="20:20" ht="15.75" customHeight="1" x14ac:dyDescent="0.2">
      <c r="T103">
        <v>488.33</v>
      </c>
    </row>
    <row r="104" spans="20:20" ht="15.75" customHeight="1" x14ac:dyDescent="0.2">
      <c r="T104">
        <v>488.33</v>
      </c>
    </row>
    <row r="105" spans="20:20" ht="15.75" customHeight="1" x14ac:dyDescent="0.2">
      <c r="T105">
        <v>488.33</v>
      </c>
    </row>
    <row r="106" spans="20:20" ht="15.75" customHeight="1" x14ac:dyDescent="0.2">
      <c r="T106">
        <v>488.33</v>
      </c>
    </row>
    <row r="107" spans="20:20" ht="15.75" customHeight="1" x14ac:dyDescent="0.2">
      <c r="T107">
        <v>976.67</v>
      </c>
    </row>
    <row r="108" spans="20:20" ht="15.75" customHeight="1" x14ac:dyDescent="0.2">
      <c r="T108">
        <v>976.67</v>
      </c>
    </row>
    <row r="109" spans="20:20" ht="15.75" customHeight="1" x14ac:dyDescent="0.2">
      <c r="T109">
        <v>976.67</v>
      </c>
    </row>
    <row r="110" spans="20:20" ht="15.75" customHeight="1" x14ac:dyDescent="0.2">
      <c r="T110">
        <v>976.67</v>
      </c>
    </row>
    <row r="111" spans="20:20" ht="15.75" customHeight="1" x14ac:dyDescent="0.2">
      <c r="T111">
        <v>976.67</v>
      </c>
    </row>
    <row r="112" spans="20:20" ht="15.75" customHeight="1" x14ac:dyDescent="0.2">
      <c r="T112">
        <v>976.67</v>
      </c>
    </row>
    <row r="113" spans="20:20" ht="15.75" customHeight="1" x14ac:dyDescent="0.2">
      <c r="T113">
        <v>488.33</v>
      </c>
    </row>
    <row r="114" spans="20:20" ht="15.75" customHeight="1" x14ac:dyDescent="0.2">
      <c r="T114">
        <v>488.33</v>
      </c>
    </row>
    <row r="115" spans="20:20" ht="15.75" customHeight="1" x14ac:dyDescent="0.2">
      <c r="T115">
        <v>976.67</v>
      </c>
    </row>
    <row r="116" spans="20:20" ht="15.75" customHeight="1" x14ac:dyDescent="0.2">
      <c r="T116">
        <v>244.17</v>
      </c>
    </row>
    <row r="117" spans="20:20" ht="15.75" customHeight="1" x14ac:dyDescent="0.2">
      <c r="T117">
        <v>244.17</v>
      </c>
    </row>
    <row r="118" spans="20:20" ht="15.75" customHeight="1" x14ac:dyDescent="0.2">
      <c r="T118">
        <v>244.17</v>
      </c>
    </row>
    <row r="119" spans="20:20" ht="15.75" customHeight="1" x14ac:dyDescent="0.2">
      <c r="T119">
        <v>244.17</v>
      </c>
    </row>
    <row r="120" spans="20:20" ht="15.75" customHeight="1" x14ac:dyDescent="0.2">
      <c r="T120">
        <v>244.17</v>
      </c>
    </row>
    <row r="121" spans="20:20" ht="15.75" customHeight="1" x14ac:dyDescent="0.2">
      <c r="T121">
        <v>244.17</v>
      </c>
    </row>
    <row r="122" spans="20:20" ht="15.75" customHeight="1" x14ac:dyDescent="0.2">
      <c r="T122">
        <v>244.17</v>
      </c>
    </row>
    <row r="123" spans="20:20" ht="15.75" customHeight="1" x14ac:dyDescent="0.2">
      <c r="T123">
        <v>976.67</v>
      </c>
    </row>
    <row r="124" spans="20:20" ht="15.75" customHeight="1" x14ac:dyDescent="0.2">
      <c r="T124">
        <v>976.67</v>
      </c>
    </row>
    <row r="125" spans="20:20" ht="15.75" customHeight="1" x14ac:dyDescent="0.2">
      <c r="T125">
        <f>SUM(T4:T124)</f>
        <v>159935.12000000005</v>
      </c>
    </row>
    <row r="126" spans="20:20" ht="15.75" customHeight="1" x14ac:dyDescent="0.2"/>
    <row r="127" spans="20:20" ht="15.75" customHeight="1" x14ac:dyDescent="0.2"/>
    <row r="128" spans="20:20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Романова Мария Михайловна</dc:creator>
  <cp:lastModifiedBy>Медицина Сканер Штрих-кодов</cp:lastModifiedBy>
  <cp:lastPrinted>2026-07-03T05:07:44Z</cp:lastPrinted>
  <dcterms:created xsi:type="dcterms:W3CDTF">2006-09-16T00:00:00Z</dcterms:created>
  <dcterms:modified xsi:type="dcterms:W3CDTF">2026-07-03T05:09:00Z</dcterms:modified>
</cp:coreProperties>
</file>