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107.26-КНЦ Оказ услуг по обслуживанию защищ сети передачи данных №3608 (Коровин)\"/>
    </mc:Choice>
  </mc:AlternateContent>
  <xr:revisionPtr revIDLastSave="0" documentId="13_ncr:1_{58431752-BE25-49D3-8F2F-597EF523815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I6" i="3" l="1"/>
  <c r="I5" i="3"/>
  <c r="H5" i="3"/>
  <c r="I7" i="3" l="1"/>
  <c r="H7" i="3"/>
  <c r="J7" i="3" s="1"/>
  <c r="K7" i="3" s="1"/>
  <c r="H6" i="3"/>
  <c r="J6" i="3" s="1"/>
  <c r="K6" i="3" s="1"/>
  <c r="J5" i="3"/>
  <c r="K5" i="3" s="1"/>
  <c r="K8" i="3" s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<sst xmlns="http://schemas.openxmlformats.org/spreadsheetml/2006/main" count="69" uniqueCount="54">
  <si>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</si>
  <si>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</si>
  <si>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</si>
  <si>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</si>
  <si>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</si>
  <si>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</si>
  <si>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</si>
  <si>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</si>
  <si>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</si>
  <si>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</si>
  <si>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</si>
  <si>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</si>
  <si>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</si>
  <si>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</si>
  <si>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</si>
  <si>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</si>
  <si>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</si>
  <si>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</si>
  <si>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</si>
  <si>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</si>
  <si>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</si>
  <si>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</si>
  <si>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</si>
  <si>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</si>
  <si>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</si>
  <si>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</si>
  <si>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</si>
  <si>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</si>
  <si>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</si>
  <si>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</si>
  <si>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</si>
  <si>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</si>
  <si>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</si>
  <si>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</si>
  <si>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</si>
  <si>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</si>
  <si>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</si>
  <si>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</si>
  <si>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</si>
  <si>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</si>
  <si>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</si>
  <si>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</si>
  <si>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</si>
  <si>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</si>
  <si>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Начальная (максимальная) цена контракта, принятая к размещению*, руб.</t>
  </si>
  <si>
    <t>шт</t>
  </si>
  <si>
    <t>Проведения Ежегодного Технического Контроля применяемых мер
безопасности информации и разработка документации с использованием
ПО Орион журнал (1 год)</t>
  </si>
  <si>
    <t>Дистанционная установка и настройка средств защиты информации в
соответствии с эксплуатационной и технической документацией</t>
  </si>
  <si>
    <t>Право на использование ПО "Средство защиты информации Secret Net
Studio". Максимальная защита SNS (сроком 1 год).</t>
  </si>
  <si>
    <t>Наименование товара/услуги/работы</t>
  </si>
  <si>
    <t xml:space="preserve">Коммерческое предложение № 3998446780/10 от 05.08.2026
</t>
  </si>
  <si>
    <t xml:space="preserve">Коммерческое предложение № 3998446808/10 от 05.08.2026
</t>
  </si>
  <si>
    <t xml:space="preserve">Коммерческое предложение № 39984358/10 от 10.08.2026
</t>
  </si>
  <si>
    <t>*значение НМЦК установлено по минимальной цене, исходя из имеющегося финансового обеспечения (в пределах лимита доведенной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</si>
</sst>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9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top" wrapText="1"/>
    </xf>
    <xf numFmtId="1" fontId="14" fillId="0" borderId="17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 wrapText="1"/>
    </xf>
    <xf numFmtId="166" fontId="16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7" fontId="15" fillId="5" borderId="17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49" t="s">
        <v>1</v>
      </c>
      <c r="M2" s="49"/>
    </row>
    <row r="3" spans="1:14" ht="15" customHeight="1" x14ac:dyDescent="0.25">
      <c r="A3" s="9"/>
      <c r="L3" s="50" t="s">
        <v>2</v>
      </c>
      <c r="M3" s="50"/>
    </row>
    <row r="4" spans="1:14" ht="30" customHeight="1" x14ac:dyDescent="0.25">
      <c r="A4" s="9"/>
      <c r="L4" s="51" t="s">
        <v>3</v>
      </c>
      <c r="M4" s="51"/>
    </row>
    <row r="5" spans="1:14" ht="39" customHeight="1" x14ac:dyDescent="0.25">
      <c r="A5" s="52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4" ht="42.75" customHeight="1" x14ac:dyDescent="0.25">
      <c r="A6" s="53" t="s">
        <v>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8" t="s">
        <v>6</v>
      </c>
      <c r="B8" s="55" t="s">
        <v>7</v>
      </c>
      <c r="C8" s="55" t="s">
        <v>8</v>
      </c>
      <c r="D8" s="55"/>
      <c r="E8" s="13" t="s">
        <v>9</v>
      </c>
      <c r="F8" s="13" t="s">
        <v>10</v>
      </c>
      <c r="G8" s="13" t="s">
        <v>11</v>
      </c>
      <c r="H8" s="59" t="s">
        <v>12</v>
      </c>
      <c r="I8" s="59" t="s">
        <v>13</v>
      </c>
      <c r="J8" s="55" t="s">
        <v>14</v>
      </c>
      <c r="K8" s="55" t="s">
        <v>15</v>
      </c>
      <c r="L8" s="55" t="s">
        <v>16</v>
      </c>
      <c r="M8" s="56" t="s">
        <v>17</v>
      </c>
    </row>
    <row r="9" spans="1:14" ht="72.75" customHeight="1" x14ac:dyDescent="0.25">
      <c r="A9" s="58"/>
      <c r="B9" s="55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9"/>
      <c r="I9" s="59"/>
      <c r="J9" s="55"/>
      <c r="K9" s="55"/>
      <c r="L9" s="55"/>
      <c r="M9" s="56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7" t="s">
        <v>21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4" t="s">
        <v>22</v>
      </c>
      <c r="B22" s="54"/>
      <c r="C22" s="54"/>
      <c r="D22" s="54"/>
      <c r="E22" s="54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  <mergeCell ref="L2:M2"/>
    <mergeCell ref="L3:M3"/>
    <mergeCell ref="L4:M4"/>
    <mergeCell ref="A5:M5"/>
    <mergeCell ref="A6:M6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4"/>
  <sheetViews>
    <sheetView tabSelected="1" zoomScaleNormal="100" workbookViewId="0">
      <selection activeCell="F9" sqref="F9"/>
    </sheetView>
  </sheetViews>
  <sheetFormatPr defaultRowHeight="12.75" x14ac:dyDescent="0.25"/>
  <cols>
    <col min="1" max="1" width="3.42578125" style="36" customWidth="1"/>
    <col min="2" max="2" width="27.140625" style="34" customWidth="1"/>
    <col min="3" max="3" width="4.42578125" style="40" customWidth="1"/>
    <col min="4" max="4" width="4.7109375" style="40" customWidth="1"/>
    <col min="5" max="5" width="11.7109375" style="40" customWidth="1"/>
    <col min="6" max="6" width="12.42578125" style="40" customWidth="1"/>
    <col min="7" max="7" width="12.28515625" style="40" customWidth="1"/>
    <col min="8" max="8" width="12.5703125" style="34" customWidth="1"/>
    <col min="9" max="9" width="10" style="34" customWidth="1"/>
    <col min="10" max="10" width="12.85546875" style="34" customWidth="1"/>
    <col min="11" max="11" width="13.28515625" style="34" customWidth="1"/>
    <col min="12" max="16384" width="9.140625" style="34"/>
  </cols>
  <sheetData>
    <row r="1" spans="1:147" ht="67.5" customHeight="1" x14ac:dyDescent="0.2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47" ht="18.75" customHeight="1" x14ac:dyDescent="0.25">
      <c r="A2" s="66" t="s">
        <v>6</v>
      </c>
      <c r="B2" s="66" t="s">
        <v>49</v>
      </c>
      <c r="C2" s="66" t="s">
        <v>35</v>
      </c>
      <c r="D2" s="66" t="s">
        <v>19</v>
      </c>
      <c r="E2" s="67" t="s">
        <v>36</v>
      </c>
      <c r="F2" s="67"/>
      <c r="G2" s="67"/>
      <c r="H2" s="66" t="s">
        <v>34</v>
      </c>
      <c r="I2" s="66" t="s">
        <v>37</v>
      </c>
      <c r="J2" s="66" t="s">
        <v>40</v>
      </c>
      <c r="K2" s="66" t="s">
        <v>38</v>
      </c>
    </row>
    <row r="3" spans="1:147" s="35" customFormat="1" ht="26.25" customHeight="1" x14ac:dyDescent="0.25">
      <c r="A3" s="66"/>
      <c r="B3" s="66"/>
      <c r="C3" s="66"/>
      <c r="D3" s="66"/>
      <c r="E3" s="41" t="s">
        <v>39</v>
      </c>
      <c r="F3" s="41" t="s">
        <v>42</v>
      </c>
      <c r="G3" s="41" t="s">
        <v>43</v>
      </c>
      <c r="H3" s="66"/>
      <c r="I3" s="66"/>
      <c r="J3" s="66"/>
      <c r="K3" s="66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69" customHeight="1" x14ac:dyDescent="0.25">
      <c r="A4" s="66"/>
      <c r="B4" s="66"/>
      <c r="C4" s="66"/>
      <c r="D4" s="66"/>
      <c r="E4" s="42" t="s">
        <v>50</v>
      </c>
      <c r="F4" s="42" t="s">
        <v>51</v>
      </c>
      <c r="G4" s="42" t="s">
        <v>52</v>
      </c>
      <c r="H4" s="66"/>
      <c r="I4" s="66"/>
      <c r="J4" s="66"/>
      <c r="K4" s="66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90.75" customHeight="1" x14ac:dyDescent="0.25">
      <c r="A5" s="46">
        <v>1</v>
      </c>
      <c r="B5" s="68" t="s">
        <v>46</v>
      </c>
      <c r="C5" s="46" t="s">
        <v>45</v>
      </c>
      <c r="D5" s="43">
        <v>1</v>
      </c>
      <c r="E5" s="47">
        <v>31500</v>
      </c>
      <c r="F5" s="47">
        <v>40500</v>
      </c>
      <c r="G5" s="47">
        <v>43700</v>
      </c>
      <c r="H5" s="44">
        <f>E5</f>
        <v>31500</v>
      </c>
      <c r="I5" s="44">
        <f>AVERAGE(E5:G5)</f>
        <v>38566.666666666664</v>
      </c>
      <c r="J5" s="44">
        <f t="shared" ref="J5:J7" si="0">H5</f>
        <v>31500</v>
      </c>
      <c r="K5" s="44">
        <f>J5*D5</f>
        <v>31500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78.75" customHeight="1" x14ac:dyDescent="0.25">
      <c r="A6" s="46">
        <v>2</v>
      </c>
      <c r="B6" s="68" t="s">
        <v>47</v>
      </c>
      <c r="C6" s="46" t="s">
        <v>45</v>
      </c>
      <c r="D6" s="48">
        <v>1</v>
      </c>
      <c r="E6" s="47">
        <v>8500</v>
      </c>
      <c r="F6" s="47">
        <v>8500</v>
      </c>
      <c r="G6" s="47">
        <v>8500</v>
      </c>
      <c r="H6" s="44">
        <f>E6</f>
        <v>8500</v>
      </c>
      <c r="I6" s="44">
        <f>AVERAGE(E6:G6)</f>
        <v>8500</v>
      </c>
      <c r="J6" s="44">
        <f t="shared" si="0"/>
        <v>8500</v>
      </c>
      <c r="K6" s="44">
        <f>J6*D6</f>
        <v>8500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s="35" customFormat="1" ht="66.75" customHeight="1" x14ac:dyDescent="0.25">
      <c r="A7" s="46">
        <v>3</v>
      </c>
      <c r="B7" s="68" t="s">
        <v>48</v>
      </c>
      <c r="C7" s="46" t="s">
        <v>45</v>
      </c>
      <c r="D7" s="48">
        <v>1</v>
      </c>
      <c r="E7" s="47">
        <v>7671</v>
      </c>
      <c r="F7" s="47">
        <v>7671</v>
      </c>
      <c r="G7" s="47">
        <v>7671</v>
      </c>
      <c r="H7" s="44">
        <f>E7</f>
        <v>7671</v>
      </c>
      <c r="I7" s="44">
        <f>AVERAGE(E7:G7)</f>
        <v>7671</v>
      </c>
      <c r="J7" s="44">
        <f t="shared" si="0"/>
        <v>7671</v>
      </c>
      <c r="K7" s="44">
        <f>J7*D7</f>
        <v>7671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</row>
    <row r="8" spans="1:147" ht="20.25" customHeight="1" x14ac:dyDescent="0.25">
      <c r="A8" s="61" t="s">
        <v>44</v>
      </c>
      <c r="B8" s="62"/>
      <c r="C8" s="63"/>
      <c r="D8" s="63"/>
      <c r="E8" s="63"/>
      <c r="F8" s="63"/>
      <c r="G8" s="63"/>
      <c r="H8" s="63"/>
      <c r="I8" s="63"/>
      <c r="J8" s="64"/>
      <c r="K8" s="45">
        <f>SUM(K5:K7)</f>
        <v>47671</v>
      </c>
    </row>
    <row r="9" spans="1:147" x14ac:dyDescent="0.25">
      <c r="B9" s="37"/>
      <c r="C9" s="37"/>
      <c r="D9" s="37"/>
      <c r="E9" s="37"/>
      <c r="F9" s="37"/>
      <c r="G9" s="37"/>
    </row>
    <row r="10" spans="1:147" x14ac:dyDescent="0.25">
      <c r="A10" s="60" t="s">
        <v>53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38"/>
      <c r="M10" s="38"/>
      <c r="N10" s="39"/>
    </row>
    <row r="11" spans="1:147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47" x14ac:dyDescent="0.25">
      <c r="C12" s="34"/>
      <c r="D12" s="34"/>
      <c r="E12" s="34"/>
      <c r="F12" s="34"/>
      <c r="G12" s="34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  <row r="803" spans="3:7" x14ac:dyDescent="0.25">
      <c r="C803" s="34"/>
      <c r="D803" s="34"/>
      <c r="E803" s="34"/>
      <c r="F803" s="34"/>
      <c r="G803" s="34"/>
    </row>
    <row r="804" spans="3:7" x14ac:dyDescent="0.25">
      <c r="C804" s="34"/>
      <c r="D804" s="34"/>
      <c r="E804" s="34"/>
      <c r="F804" s="34"/>
      <c r="G804" s="34"/>
    </row>
  </sheetData>
  <mergeCells count="12">
    <mergeCell ref="A10:K11"/>
    <mergeCell ref="A8:J8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1" type="noConversion"/>
  <conditionalFormatting sqref="J4:J7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2026-08-20T11:47:44Z</cp:lastPrinted>
  <dcterms:created xsi:type="dcterms:W3CDTF">2006-09-28T05:33:49Z</dcterms:created>
  <dcterms:modified xsi:type="dcterms:W3CDTF">2026-08-20T11:48:31Z</dcterms:modified>
  <dc:language>ru-RU</dc:language>
</cp:coreProperties>
</file>