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2810"/>
  </bookViews>
  <sheets>
    <sheet name=" Обоснование" sheetId="6" r:id="rId1"/>
  </sheets>
  <calcPr calcId="145621" refMode="R1C1"/>
</workbook>
</file>

<file path=xl/calcChain.xml><?xml version="1.0" encoding="utf-8"?>
<calcChain xmlns="http://schemas.openxmlformats.org/spreadsheetml/2006/main">
  <c r="K12" i="6" l="1"/>
  <c r="I12" i="6"/>
  <c r="J12" i="6" l="1"/>
  <c r="K13" i="6"/>
</calcChain>
</file>

<file path=xl/sharedStrings.xml><?xml version="1.0" encoding="utf-8"?>
<sst xmlns="http://schemas.openxmlformats.org/spreadsheetml/2006/main" count="22" uniqueCount="22">
  <si>
    <t>Ед. изм.</t>
  </si>
  <si>
    <t>№ п/п</t>
  </si>
  <si>
    <t>Итого:</t>
  </si>
  <si>
    <t>Коэффициент вариации, %</t>
  </si>
  <si>
    <t>ОБОСНОВАНИЕ НАЧАЛЬНОЙ (МАКСИМАЛЬНОЙ) ЦЕНЫ КОНТРАКТА</t>
  </si>
  <si>
    <t>НМЦК методом сопоставимых рыночных цен (анализа рынка) определяется по формуле:</t>
  </si>
  <si>
    <t>где:</t>
  </si>
  <si>
    <t>Начальная 
(максимальная) 
цена контракта, 
руб.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</si>
  <si>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</si>
  <si>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</si>
  <si>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Среднее квадратичное отклонение</t>
  </si>
  <si>
    <t>Кол-во (объем)</t>
  </si>
  <si>
    <t>Цена за единицу измерения (руб.)</t>
  </si>
  <si>
    <t>Предложение 1</t>
  </si>
  <si>
    <t xml:space="preserve">Предложение 2 </t>
  </si>
  <si>
    <t xml:space="preserve">Предложение 3 </t>
  </si>
  <si>
    <t>Наименование услуги</t>
  </si>
  <si>
    <t>штука</t>
  </si>
  <si>
    <t>Минимальное значение цены, руб.</t>
  </si>
  <si>
    <t xml:space="preserve">на поставку термометра контактного ТК-5.09С или эквивалент
</t>
  </si>
  <si>
    <t xml:space="preserve">Термометр контактный ТК-5.09С </t>
  </si>
  <si>
    <t xml:space="preserve">Обоснование начальной (максимальной) цены контракта (далее – НМЦК) проводилось в соответствии с приказом Министерства экономического развития Российской Федерации от 2 октября 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(далее – Рекомендации) и особенностями определения НМЦК в соответствии с постановлением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Постановление).
В целях получения ценовой информации:
Заказчиком проведен поиск производителей товара в государственной информационной системе промышленности. Осуществлен поиск поставщиков, которые осуществляют поставку происходящих из государств - членов ЕАЭС товаров, идентичных товарам, планируемым к закупке, и информация о которых и о поставленных ими товарах содержится  в ЕИС в реестре контрактов, заключенных заказчиками.                                                                                                                                                                                                           Заказчиком направлены запросы коммерческих предложений 5 поставщикам, в том числе и через систему ЕИС. 
На основании полученной ценовой информации осуществлен расчет начальной (максимальной) цены контракта: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</si>
</sst>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sz val="11"/>
      <name val="PT Astra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</cellStyleXfs>
  <cellXfs count="27">
    <xf numFmtId="0" fontId="0" fillId="0" borderId="0" xfId="0"/>
    <xf numFmtId="0" fontId="4" fillId="2" borderId="0" xfId="1" applyFont="1" applyFill="1"/>
    <xf numFmtId="0" fontId="4" fillId="2" borderId="0" xfId="1" applyFont="1" applyFill="1" applyBorder="1"/>
    <xf numFmtId="0" fontId="6" fillId="2" borderId="0" xfId="0" applyFont="1" applyFill="1" applyBorder="1" applyAlignment="1">
      <alignment vertical="center" wrapText="1"/>
    </xf>
    <xf numFmtId="0" fontId="4" fillId="2" borderId="0" xfId="1" applyFont="1" applyFill="1" applyBorder="1" applyAlignment="1">
      <alignment horizontal="center"/>
    </xf>
    <xf numFmtId="0" fontId="7" fillId="2" borderId="0" xfId="1" applyFont="1" applyFill="1" applyBorder="1"/>
    <xf numFmtId="0" fontId="7" fillId="2" borderId="0" xfId="1" applyFont="1" applyFill="1"/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/>
    <xf numFmtId="4" fontId="5" fillId="2" borderId="3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top" wrapText="1"/>
    </xf>
    <xf numFmtId="0" fontId="4" fillId="2" borderId="0" xfId="1" applyFont="1" applyFill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5" fillId="2" borderId="3" xfId="1" applyFont="1" applyFill="1" applyBorder="1" applyAlignment="1"/>
    <xf numFmtId="0" fontId="5" fillId="2" borderId="4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</cellXfs>
  <cellStyles count="4">
    <cellStyle name="Excel Built-in Normal" xfId="1"/>
    <cellStyle name="S10" xfId="2"/>
    <cellStyle name="S9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30480</xdr:rowOff>
    </xdr:from>
    <xdr:to>
      <xdr:col>4</xdr:col>
      <xdr:colOff>601980</xdr:colOff>
      <xdr:row>5</xdr:row>
      <xdr:rowOff>426720</xdr:rowOff>
    </xdr:to>
    <xdr:pic>
      <xdr:nvPicPr>
        <xdr:cNvPr id="1091" name="Рисунок 1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8020" y="2194560"/>
          <a:ext cx="169926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99060</xdr:colOff>
      <xdr:row>6</xdr:row>
      <xdr:rowOff>38100</xdr:rowOff>
    </xdr:from>
    <xdr:to>
      <xdr:col>1</xdr:col>
      <xdr:colOff>739140</xdr:colOff>
      <xdr:row>6</xdr:row>
      <xdr:rowOff>266700</xdr:rowOff>
    </xdr:to>
    <xdr:pic>
      <xdr:nvPicPr>
        <xdr:cNvPr id="1092" name="Рисунок 2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2598420"/>
          <a:ext cx="64008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</xdr:colOff>
      <xdr:row>7</xdr:row>
      <xdr:rowOff>640080</xdr:rowOff>
    </xdr:from>
    <xdr:to>
      <xdr:col>1</xdr:col>
      <xdr:colOff>198120</xdr:colOff>
      <xdr:row>7</xdr:row>
      <xdr:rowOff>868680</xdr:rowOff>
    </xdr:to>
    <xdr:pic>
      <xdr:nvPicPr>
        <xdr:cNvPr id="1093" name="Рисунок 3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2420" y="3528060"/>
          <a:ext cx="16764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Normal="100" workbookViewId="0">
      <selection activeCell="A13" sqref="A13:H13"/>
    </sheetView>
  </sheetViews>
  <sheetFormatPr defaultColWidth="9.28515625" defaultRowHeight="12"/>
  <cols>
    <col min="1" max="1" width="5.42578125" style="1" customWidth="1"/>
    <col min="2" max="2" width="31" style="1" customWidth="1"/>
    <col min="3" max="3" width="8.28515625" style="1" customWidth="1"/>
    <col min="4" max="4" width="9.140625" style="1" customWidth="1"/>
    <col min="5" max="5" width="16.85546875" style="1" customWidth="1"/>
    <col min="6" max="6" width="16.28515625" style="1" customWidth="1"/>
    <col min="7" max="7" width="17.42578125" style="1" customWidth="1"/>
    <col min="8" max="8" width="14.5703125" style="1" customWidth="1"/>
    <col min="9" max="9" width="14.7109375" style="1" customWidth="1"/>
    <col min="10" max="10" width="15" style="1" customWidth="1"/>
    <col min="11" max="11" width="17" style="1" customWidth="1"/>
    <col min="12" max="16384" width="9.28515625" style="1"/>
  </cols>
  <sheetData>
    <row r="1" spans="1:13">
      <c r="I1" s="15"/>
      <c r="J1" s="15"/>
      <c r="K1" s="15"/>
    </row>
    <row r="2" spans="1:13" ht="18" customHeight="1">
      <c r="A2" s="16" t="s">
        <v>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2"/>
      <c r="M2" s="2"/>
    </row>
    <row r="3" spans="1:13" ht="28.5" customHeight="1">
      <c r="A3" s="17" t="s">
        <v>19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"/>
      <c r="M3" s="2"/>
    </row>
    <row r="4" spans="1:13" ht="165" customHeight="1">
      <c r="A4" s="19" t="s">
        <v>21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"/>
      <c r="M4" s="2"/>
    </row>
    <row r="5" spans="1:13" ht="15">
      <c r="A5" s="22" t="s">
        <v>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"/>
      <c r="M5" s="2"/>
    </row>
    <row r="6" spans="1:13" ht="31.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"/>
      <c r="M6" s="2"/>
    </row>
    <row r="7" spans="1:13" ht="26.25" customHeight="1">
      <c r="A7" s="3" t="s">
        <v>6</v>
      </c>
      <c r="B7" s="23" t="s">
        <v>8</v>
      </c>
      <c r="C7" s="23"/>
      <c r="D7" s="23"/>
      <c r="E7" s="23"/>
      <c r="F7" s="23"/>
      <c r="G7" s="3"/>
      <c r="H7" s="3"/>
      <c r="I7" s="3"/>
      <c r="J7" s="3"/>
      <c r="K7" s="3"/>
      <c r="L7" s="2"/>
      <c r="M7" s="2"/>
    </row>
    <row r="8" spans="1:13" ht="87.75" customHeight="1">
      <c r="A8" s="4"/>
      <c r="B8" s="22" t="s">
        <v>9</v>
      </c>
      <c r="C8" s="22"/>
      <c r="D8" s="22"/>
      <c r="E8" s="22"/>
      <c r="F8" s="22"/>
      <c r="G8" s="22"/>
      <c r="H8" s="22"/>
      <c r="I8" s="22"/>
      <c r="J8" s="22"/>
      <c r="K8" s="22"/>
      <c r="L8" s="2"/>
      <c r="M8" s="2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2"/>
      <c r="M9" s="2"/>
    </row>
    <row r="10" spans="1:13" ht="28.5" customHeight="1">
      <c r="A10" s="20" t="s">
        <v>1</v>
      </c>
      <c r="B10" s="20" t="s">
        <v>16</v>
      </c>
      <c r="C10" s="20" t="s">
        <v>0</v>
      </c>
      <c r="D10" s="20" t="s">
        <v>11</v>
      </c>
      <c r="E10" s="20" t="s">
        <v>12</v>
      </c>
      <c r="F10" s="20"/>
      <c r="G10" s="20"/>
      <c r="H10" s="20" t="s">
        <v>18</v>
      </c>
      <c r="I10" s="21" t="s">
        <v>10</v>
      </c>
      <c r="J10" s="20" t="s">
        <v>3</v>
      </c>
      <c r="K10" s="20" t="s">
        <v>7</v>
      </c>
      <c r="L10" s="2"/>
      <c r="M10" s="2"/>
    </row>
    <row r="11" spans="1:13" s="6" customFormat="1" ht="60.75" customHeight="1">
      <c r="A11" s="21"/>
      <c r="B11" s="20"/>
      <c r="C11" s="20"/>
      <c r="D11" s="20"/>
      <c r="E11" s="12" t="s">
        <v>13</v>
      </c>
      <c r="F11" s="12" t="s">
        <v>14</v>
      </c>
      <c r="G11" s="12" t="s">
        <v>15</v>
      </c>
      <c r="H11" s="21"/>
      <c r="I11" s="25"/>
      <c r="J11" s="21"/>
      <c r="K11" s="21"/>
      <c r="L11" s="5"/>
      <c r="M11" s="5"/>
    </row>
    <row r="12" spans="1:13" s="6" customFormat="1" ht="15.75" customHeight="1">
      <c r="A12" s="13">
        <v>1</v>
      </c>
      <c r="B12" s="14" t="s">
        <v>20</v>
      </c>
      <c r="C12" s="9" t="s">
        <v>17</v>
      </c>
      <c r="D12" s="7">
        <v>1</v>
      </c>
      <c r="E12" s="8">
        <v>49838</v>
      </c>
      <c r="F12" s="8">
        <v>50000</v>
      </c>
      <c r="G12" s="8">
        <v>51500</v>
      </c>
      <c r="H12" s="8">
        <v>49838</v>
      </c>
      <c r="I12" s="8">
        <f>SQRT(VARA(E12,F12,G12))</f>
        <v>916.37765140797705</v>
      </c>
      <c r="J12" s="8">
        <f>I12/H12*100</f>
        <v>1.8387127320678538</v>
      </c>
      <c r="K12" s="9">
        <f>D12*H12</f>
        <v>49838</v>
      </c>
      <c r="L12" s="5"/>
      <c r="M12" s="5"/>
    </row>
    <row r="13" spans="1:13" ht="15">
      <c r="A13" s="24" t="s">
        <v>2</v>
      </c>
      <c r="B13" s="24"/>
      <c r="C13" s="24"/>
      <c r="D13" s="24"/>
      <c r="E13" s="24"/>
      <c r="F13" s="24"/>
      <c r="G13" s="24"/>
      <c r="H13" s="24"/>
      <c r="I13" s="10"/>
      <c r="J13" s="10"/>
      <c r="K13" s="11">
        <f>SUM(K12:K12)</f>
        <v>49838</v>
      </c>
      <c r="L13" s="2"/>
      <c r="M13" s="2"/>
    </row>
  </sheetData>
  <sheetProtection selectLockedCells="1" selectUnlockedCells="1"/>
  <mergeCells count="18">
    <mergeCell ref="A13:H13"/>
    <mergeCell ref="I10:I11"/>
    <mergeCell ref="A5:K5"/>
    <mergeCell ref="A6:K6"/>
    <mergeCell ref="C10:C11"/>
    <mergeCell ref="D10:D11"/>
    <mergeCell ref="E10:G10"/>
    <mergeCell ref="I1:K1"/>
    <mergeCell ref="A2:K2"/>
    <mergeCell ref="A3:K3"/>
    <mergeCell ref="A4:K4"/>
    <mergeCell ref="J10:J11"/>
    <mergeCell ref="B10:B11"/>
    <mergeCell ref="H10:H11"/>
    <mergeCell ref="K10:K11"/>
    <mergeCell ref="A10:A11"/>
    <mergeCell ref="B8:K8"/>
    <mergeCell ref="B7:F7"/>
  </mergeCells>
  <phoneticPr fontId="3" type="noConversion"/>
  <pageMargins left="0.25" right="0.25" top="0.75" bottom="0.75" header="0.3" footer="0.3"/>
  <pageSetup paperSize="9" scale="78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Обоснование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Закупки</cp:lastModifiedBy>
  <cp:lastPrinted>2025-04-29T02:38:24Z</cp:lastPrinted>
  <dcterms:created xsi:type="dcterms:W3CDTF">2013-01-30T02:33:10Z</dcterms:created>
  <dcterms:modified xsi:type="dcterms:W3CDTF">2026-06-11T01:06:21Z</dcterms:modified>
</cp:coreProperties>
</file>