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Z:\WorkDocs\Отдел ОиХО\1.Закупки\2026\0. 600 000\16. Astra Linux\"/>
    </mc:Choice>
  </mc:AlternateContent>
  <bookViews>
    <workbookView xWindow="0" yWindow="0" windowWidth="24240" windowHeight="12435" tabRatio="500"/>
  </bookViews>
  <sheets>
    <sheet name="Лист1" sheetId="1" r:id="rId1"/>
  </sheets>
  <definedNames>
    <definedName name="_xlnm.Print_Area" localSheetId="0">Лист1!$A$1:$Q$23</definedName>
  </definedNames>
  <calcPr calcId="152511"/>
</workbook>
</file>

<file path=xl/calcChain.xml><?xml version="1.0" encoding="utf-8"?>
<calcChain xmlns="http://schemas.openxmlformats.org/spreadsheetml/2006/main">
  <c r="Q14" i="1" l="1"/>
  <c r="L13" i="1" l="1"/>
  <c r="L14" i="1" s="1"/>
  <c r="J13" i="1"/>
  <c r="J14" i="1" s="1"/>
  <c r="H13" i="1"/>
  <c r="H14" i="1" s="1"/>
  <c r="J12" i="1" l="1"/>
  <c r="L12" i="1"/>
</calcChain>
</file>

<file path=xl/sharedStrings.xml><?xml version="1.0" encoding="utf-8"?>
<sst xmlns="http://schemas.openxmlformats.org/spreadsheetml/2006/main" count="34" uniqueCount="32">
  <si>
    <t>Используемый метод определения НМЦК 
с обоснованием:</t>
  </si>
  <si>
    <t>№</t>
  </si>
  <si>
    <t>Наименование товара, услуги (работы)</t>
  </si>
  <si>
    <t>ОКПД2/КТРУ</t>
  </si>
  <si>
    <t>Кол-во</t>
  </si>
  <si>
    <t>Среднее квадратичное отклонение</t>
  </si>
  <si>
    <t>Коэффициент вариации (%)</t>
  </si>
  <si>
    <t>Цена (руб.)</t>
  </si>
  <si>
    <t>Основные характеристики объекта закупки</t>
  </si>
  <si>
    <t>Основные характеристики объекта закупки определены в описание объекта закупки (техническом задании).</t>
  </si>
  <si>
    <t>Расчет НМЦК, среднего квадратичного отклонения и коэффициента вариации произведен в приложении №1 к Обоснованию НМЦК. Согласно п. п. 3.20.2 приказа Минэкономразвития России от 02.10.2013 N 567 “Об утверждении 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исполнителем)” совокупность значений используемых в расчете при определении НМЦК считается однородной, поскольку коэффициент вариации цены не превышает 33%.</t>
  </si>
  <si>
    <t xml:space="preserve">     Приложение № 1  к обоснованию НМЦК</t>
  </si>
  <si>
    <t>Расчет НМЦК, среднего квадратичного отклонения и коэффициента вариации</t>
  </si>
  <si>
    <t>Сумма (руб.)</t>
  </si>
  <si>
    <t>Средняя цена единицы товара (работы, услуги) с учетом Нормативов, руб*</t>
  </si>
  <si>
    <t>Общая цена товара (работы, услуги), руб</t>
  </si>
  <si>
    <t>ИТОГО:</t>
  </si>
  <si>
    <t>Ед.                        изм.</t>
  </si>
  <si>
    <t>*Примечание: Начальная (максимальная) цена контракта сформирована с учетом нормативов цены и количества мебели и отдельных материально-технических средств, утвержденных Федеральной налоговой службой России.</t>
  </si>
  <si>
    <t xml:space="preserve">Расчет начальной (максимальной) цены контракта проведен заказчиком в соответствии со статьей 22 Федерального закона от 5 апреля 2013 г. N 44-ФЗ "О контрактной системе в сфере закупок товаров, работ, услуг для обеспечения государственных и муниципальных нужд"  в порядке, предусмотренном 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утвержденными приказом Министерства экономического развития Российской Федерации от 02.10.2013 № 567.
Начальная (максимальная) цена контракта определена заказчиком посредством метода сопоставимых рыночных цен (анализа рынка).
Стоимость товаров определена на основании поиска ценовой информации путем направления запросов о предоставлении ценовой информации восьми поставщикам, обладающим опытом поставки соответствующих (однородных и идентичных) товаров, информация о которых имеется в свободном доступе. Ответ о запросе ценовой информации получен от 3 (трех) поставщиков. Расчет (начальной) максимальной цены контракта сведен в таблицу (Приложение №1 к обоснованию НМЦК).
Полученный коэффициент вариации свидетельствует об однородности выборки.
</t>
  </si>
  <si>
    <t xml:space="preserve"> </t>
  </si>
  <si>
    <t xml:space="preserve">Обоснование начальной (максимальной) цены контракта 
</t>
  </si>
  <si>
    <t>Дата подготовки обоснования НМЦК: 25.08.2026</t>
  </si>
  <si>
    <t>58.29.50.000</t>
  </si>
  <si>
    <t>шт.</t>
  </si>
  <si>
    <t>Коммерческое предложение №1 вх. письмо от 20.08.2026        № 06830/В</t>
  </si>
  <si>
    <t>343,52341</t>
  </si>
  <si>
    <t>1,58</t>
  </si>
  <si>
    <t>На основании проведенного анализа рынка и расчетов, НМЦК составляет: 21 701 (Дввдцать одна тысяча семьсот один) рубль 67 коп.</t>
  </si>
  <si>
    <t>Коммерческое предложение №2 вх. письмо от 25.08.2026          № 06926/В</t>
  </si>
  <si>
    <t>Коммерческое предложение №2 вх. письмо от 25.08.2026          № 06927/В</t>
  </si>
  <si>
    <t>Предоставление права использования ОС специального назначения «Astra Linux Special Edition » уровень защищенности «Усиленный» («Воронеж») для рабочей станции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</si>
</sst>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7" x14ac:knownFonts="1">
    <font>
      <sz val="11"/>
      <color rgb="FF000000"/>
      <name val="Calibri"/>
      <charset val="204"/>
    </font>
    <font>
      <sz val="11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.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.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b/>
      <sz val="10"/>
      <name val="Times New Roman"/>
      <family val="1"/>
      <charset val="204"/>
    </font>
    <font>
      <sz val="10"/>
      <color rgb="FF000000"/>
      <name val="Calibri"/>
      <family val="2"/>
      <charset val="204"/>
    </font>
    <font>
      <b/>
      <sz val="11"/>
      <name val="Calibri"/>
      <family val="2"/>
      <charset val="204"/>
    </font>
    <font>
      <sz val="10"/>
      <color theme="1" tint="4.9989318521683403E-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</borders>
  <cellStyleXfs count="1">
    <xf numFmtId="0" fontId="0" fillId="0" borderId="0" applyAlignment="0"/>
  </cellStyleXfs>
  <cellXfs count="77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  <xf numFmtId="0" fontId="3" fillId="0" borderId="0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5" fillId="0" borderId="0" xfId="0" applyFont="1"/>
    <xf numFmtId="0" fontId="3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49" fontId="3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4" fontId="0" fillId="0" borderId="0" xfId="0" applyNumberFormat="1"/>
    <xf numFmtId="164" fontId="13" fillId="0" borderId="3" xfId="0" applyNumberFormat="1" applyFont="1" applyBorder="1" applyAlignment="1">
      <alignment vertical="center" wrapText="1"/>
    </xf>
    <xf numFmtId="164" fontId="12" fillId="0" borderId="6" xfId="0" applyNumberFormat="1" applyFont="1" applyBorder="1" applyAlignment="1">
      <alignment vertical="center" wrapText="1"/>
    </xf>
    <xf numFmtId="164" fontId="15" fillId="0" borderId="6" xfId="0" applyNumberFormat="1" applyFont="1" applyBorder="1" applyAlignment="1">
      <alignment vertical="center" wrapText="1"/>
    </xf>
    <xf numFmtId="0" fontId="0" fillId="0" borderId="0" xfId="0" applyFill="1"/>
    <xf numFmtId="2" fontId="3" fillId="0" borderId="11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2" fontId="10" fillId="0" borderId="1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right" vertical="center" wrapText="1"/>
    </xf>
    <xf numFmtId="0" fontId="10" fillId="0" borderId="20" xfId="0" applyFont="1" applyBorder="1" applyAlignment="1">
      <alignment horizontal="righ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10" fillId="0" borderId="9" xfId="0" applyFont="1" applyFill="1" applyBorder="1" applyAlignment="1">
      <alignment horizontal="left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 shrinkToFit="1"/>
    </xf>
    <xf numFmtId="0" fontId="10" fillId="0" borderId="6" xfId="0" applyFont="1" applyFill="1" applyBorder="1" applyAlignment="1">
      <alignment horizontal="center" vertical="center" wrapText="1" shrinkToFit="1"/>
    </xf>
    <xf numFmtId="0" fontId="16" fillId="0" borderId="3" xfId="0" applyFont="1" applyFill="1" applyBorder="1" applyAlignment="1">
      <alignment horizontal="center" vertical="center" wrapText="1" shrinkToFit="1"/>
    </xf>
    <xf numFmtId="0" fontId="16" fillId="0" borderId="6" xfId="0" applyFont="1" applyFill="1" applyBorder="1" applyAlignment="1">
      <alignment horizontal="center" vertical="center" wrapText="1" shrinkToFit="1"/>
    </xf>
    <xf numFmtId="2" fontId="10" fillId="0" borderId="2" xfId="0" applyNumberFormat="1" applyFont="1" applyBorder="1" applyAlignment="1">
      <alignment horizontal="center" vertical="center" wrapText="1"/>
    </xf>
    <xf numFmtId="2" fontId="10" fillId="0" borderId="1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0" xfId="0" applyFont="1" applyAlignment="1">
      <alignment horizontal="right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4" fillId="0" borderId="0" xfId="0" applyFont="1" applyAlignment="1">
      <alignment horizontal="right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2" fillId="0" borderId="4" xfId="0" applyFont="1" applyBorder="1" applyAlignment="1"/>
    <xf numFmtId="0" fontId="12" fillId="0" borderId="6" xfId="0" applyFont="1" applyBorder="1" applyAlignment="1"/>
    <xf numFmtId="0" fontId="11" fillId="0" borderId="3" xfId="0" applyFont="1" applyBorder="1" applyAlignment="1">
      <alignment horizontal="left" vertical="top"/>
    </xf>
    <xf numFmtId="0" fontId="12" fillId="0" borderId="4" xfId="0" applyFont="1" applyBorder="1" applyAlignment="1">
      <alignment horizontal="left" vertical="top"/>
    </xf>
    <xf numFmtId="0" fontId="12" fillId="0" borderId="6" xfId="0" applyFont="1" applyBorder="1" applyAlignment="1">
      <alignment horizontal="left" vertical="top"/>
    </xf>
    <xf numFmtId="0" fontId="0" fillId="0" borderId="6" xfId="0" applyBorder="1" applyAlignment="1">
      <alignment horizontal="center" vertical="center" wrapText="1"/>
    </xf>
    <xf numFmtId="2" fontId="10" fillId="0" borderId="3" xfId="0" applyNumberFormat="1" applyFont="1" applyBorder="1" applyAlignment="1">
      <alignment horizontal="center" vertical="center" wrapText="1"/>
    </xf>
    <xf numFmtId="2" fontId="10" fillId="0" borderId="12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123825</xdr:colOff>
      <xdr:row>11</xdr:row>
      <xdr:rowOff>76200</xdr:rowOff>
    </xdr:from>
    <xdr:to>
      <xdr:col>12</xdr:col>
      <xdr:colOff>1200150</xdr:colOff>
      <xdr:row>11</xdr:row>
      <xdr:rowOff>601980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13</xdr:col>
      <xdr:colOff>180976</xdr:colOff>
      <xdr:row>11</xdr:row>
      <xdr:rowOff>152399</xdr:rowOff>
    </xdr:from>
    <xdr:to>
      <xdr:col>13</xdr:col>
      <xdr:colOff>1381126</xdr:colOff>
      <xdr:row>11</xdr:row>
      <xdr:rowOff>608964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7"/>
  <sheetViews>
    <sheetView tabSelected="1" view="pageBreakPreview" topLeftCell="A7" zoomScale="70" zoomScaleNormal="100" zoomScaleSheetLayoutView="70" workbookViewId="0">
      <selection activeCell="B13" sqref="B13:C13"/>
    </sheetView>
  </sheetViews>
  <sheetFormatPr defaultColWidth="9" defaultRowHeight="15" x14ac:dyDescent="0.25"/>
  <cols>
    <col min="1" max="1" width="7.85546875" customWidth="1"/>
    <col min="2" max="2" width="20.85546875" customWidth="1"/>
    <col min="3" max="3" width="15.140625" customWidth="1"/>
    <col min="4" max="4" width="31.28515625" customWidth="1"/>
    <col min="5" max="5" width="5.85546875" customWidth="1"/>
    <col min="6" max="6" width="8.85546875" customWidth="1"/>
    <col min="7" max="7" width="9.140625" style="1" customWidth="1"/>
    <col min="8" max="8" width="11.85546875" style="1" customWidth="1"/>
    <col min="9" max="9" width="9.28515625" style="1" customWidth="1"/>
    <col min="10" max="10" width="11.42578125" style="1" customWidth="1"/>
    <col min="11" max="11" width="9" style="1" customWidth="1"/>
    <col min="12" max="12" width="12.140625" style="1" customWidth="1"/>
    <col min="13" max="13" width="20.5703125" style="1" customWidth="1"/>
    <col min="14" max="14" width="23" style="1" customWidth="1"/>
    <col min="15" max="17" width="15.140625" style="1" customWidth="1"/>
    <col min="18" max="18" width="18.42578125" customWidth="1"/>
    <col min="19" max="1012" width="9.140625" customWidth="1"/>
  </cols>
  <sheetData>
    <row r="1" spans="1:17" ht="16.5" customHeight="1" x14ac:dyDescent="0.2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</row>
    <row r="2" spans="1:17" ht="16.5" customHeight="1" x14ac:dyDescent="0.25">
      <c r="A2" s="51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</row>
    <row r="3" spans="1:17" ht="41.1" customHeight="1" x14ac:dyDescent="0.3">
      <c r="A3" s="61" t="s">
        <v>21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</row>
    <row r="4" spans="1:17" ht="15" customHeight="1" thickBot="1" x14ac:dyDescent="0.3">
      <c r="A4" s="2"/>
      <c r="B4" s="2"/>
      <c r="C4" s="2"/>
      <c r="D4" s="2"/>
      <c r="E4" s="2"/>
      <c r="F4" s="2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 ht="27" customHeight="1" x14ac:dyDescent="0.25">
      <c r="A5" s="52" t="s">
        <v>8</v>
      </c>
      <c r="B5" s="53"/>
      <c r="C5" s="54" t="s">
        <v>9</v>
      </c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</row>
    <row r="6" spans="1:17" ht="101.25" customHeight="1" x14ac:dyDescent="0.25">
      <c r="A6" s="56" t="s">
        <v>0</v>
      </c>
      <c r="B6" s="57"/>
      <c r="C6" s="58" t="s">
        <v>19</v>
      </c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</row>
    <row r="7" spans="1:17" ht="42.75" customHeight="1" thickBot="1" x14ac:dyDescent="0.3">
      <c r="A7" s="28" t="s">
        <v>10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</row>
    <row r="8" spans="1:17" s="23" customFormat="1" ht="23.25" customHeight="1" thickBot="1" x14ac:dyDescent="0.3">
      <c r="A8" s="32" t="s">
        <v>22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</row>
    <row r="9" spans="1:17" ht="21.75" customHeight="1" x14ac:dyDescent="0.25">
      <c r="A9" s="30" t="s">
        <v>11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</row>
    <row r="10" spans="1:17" ht="21.75" customHeight="1" x14ac:dyDescent="0.25">
      <c r="A10" s="34" t="s">
        <v>12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</row>
    <row r="11" spans="1:17" ht="51" customHeight="1" x14ac:dyDescent="0.25">
      <c r="A11" s="44" t="s">
        <v>1</v>
      </c>
      <c r="B11" s="47" t="s">
        <v>2</v>
      </c>
      <c r="C11" s="48"/>
      <c r="D11" s="45" t="s">
        <v>3</v>
      </c>
      <c r="E11" s="36" t="s">
        <v>17</v>
      </c>
      <c r="F11" s="45" t="s">
        <v>4</v>
      </c>
      <c r="G11" s="38" t="s">
        <v>25</v>
      </c>
      <c r="H11" s="39"/>
      <c r="I11" s="40" t="s">
        <v>30</v>
      </c>
      <c r="J11" s="41"/>
      <c r="K11" s="40" t="s">
        <v>29</v>
      </c>
      <c r="L11" s="41"/>
      <c r="M11" s="16" t="s">
        <v>5</v>
      </c>
      <c r="N11" s="5" t="s">
        <v>6</v>
      </c>
      <c r="O11" s="73" t="s">
        <v>14</v>
      </c>
      <c r="P11" s="74"/>
      <c r="Q11" s="42" t="s">
        <v>15</v>
      </c>
    </row>
    <row r="12" spans="1:17" ht="51" customHeight="1" x14ac:dyDescent="0.25">
      <c r="A12" s="37"/>
      <c r="B12" s="49"/>
      <c r="C12" s="50"/>
      <c r="D12" s="46"/>
      <c r="E12" s="37"/>
      <c r="F12" s="46"/>
      <c r="G12" s="17" t="s">
        <v>7</v>
      </c>
      <c r="H12" s="17" t="s">
        <v>13</v>
      </c>
      <c r="I12" s="17" t="s">
        <v>7</v>
      </c>
      <c r="J12" s="17" t="str">
        <f>$H$12</f>
        <v>Сумма (руб.)</v>
      </c>
      <c r="K12" s="17" t="s">
        <v>7</v>
      </c>
      <c r="L12" s="17" t="str">
        <f>$H$12</f>
        <v>Сумма (руб.)</v>
      </c>
      <c r="M12" s="15"/>
      <c r="N12" s="15"/>
      <c r="O12" s="75"/>
      <c r="P12" s="76"/>
      <c r="Q12" s="43"/>
    </row>
    <row r="13" spans="1:17" ht="92.25" customHeight="1" x14ac:dyDescent="0.25">
      <c r="A13" s="25"/>
      <c r="B13" s="63" t="s">
        <v>31</v>
      </c>
      <c r="C13" s="71"/>
      <c r="D13" s="27" t="s">
        <v>23</v>
      </c>
      <c r="E13" s="25" t="s">
        <v>24</v>
      </c>
      <c r="F13" s="24">
        <v>1</v>
      </c>
      <c r="G13" s="17">
        <v>21305</v>
      </c>
      <c r="H13" s="17">
        <f>G13*F13</f>
        <v>21305</v>
      </c>
      <c r="I13" s="17">
        <v>21900</v>
      </c>
      <c r="J13" s="17">
        <f>I13*F13</f>
        <v>21900</v>
      </c>
      <c r="K13" s="17">
        <v>21900</v>
      </c>
      <c r="L13" s="17">
        <f>K13*F13</f>
        <v>21900</v>
      </c>
      <c r="M13" s="15" t="s">
        <v>26</v>
      </c>
      <c r="N13" s="15" t="s">
        <v>27</v>
      </c>
      <c r="O13" s="72">
        <v>21701.67</v>
      </c>
      <c r="P13" s="71"/>
      <c r="Q13" s="26">
        <v>21701.67</v>
      </c>
    </row>
    <row r="14" spans="1:17" ht="51" customHeight="1" x14ac:dyDescent="0.25">
      <c r="A14" s="68" t="s">
        <v>16</v>
      </c>
      <c r="B14" s="69"/>
      <c r="C14" s="69"/>
      <c r="D14" s="69"/>
      <c r="E14" s="69"/>
      <c r="F14" s="70"/>
      <c r="G14" s="20"/>
      <c r="H14" s="21">
        <f>SUM(H13:H13)</f>
        <v>21305</v>
      </c>
      <c r="I14" s="20"/>
      <c r="J14" s="22">
        <f>SUM(J13:J13)</f>
        <v>21900</v>
      </c>
      <c r="K14" s="20"/>
      <c r="L14" s="22">
        <f>SUM(L13:L13)</f>
        <v>21900</v>
      </c>
      <c r="M14" s="65"/>
      <c r="N14" s="66"/>
      <c r="O14" s="66"/>
      <c r="P14" s="67"/>
      <c r="Q14" s="18">
        <f>SUM(Q13:Q13)</f>
        <v>21701.67</v>
      </c>
    </row>
    <row r="15" spans="1:17" ht="51" customHeight="1" x14ac:dyDescent="0.25">
      <c r="A15" s="63" t="s">
        <v>28</v>
      </c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</row>
    <row r="16" spans="1:17" ht="51" customHeight="1" x14ac:dyDescent="0.25">
      <c r="A16" s="62"/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</row>
    <row r="17" spans="1:19" ht="51" customHeight="1" x14ac:dyDescent="0.25">
      <c r="A17" s="62" t="s">
        <v>18</v>
      </c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</row>
    <row r="18" spans="1:19" ht="52.5" customHeight="1" x14ac:dyDescent="0.25">
      <c r="A18" s="8"/>
      <c r="E18" s="7"/>
      <c r="F18" s="8"/>
      <c r="G18"/>
      <c r="H18"/>
      <c r="I18"/>
      <c r="J18"/>
      <c r="K18"/>
      <c r="L18"/>
      <c r="M18"/>
      <c r="N18"/>
      <c r="O18"/>
      <c r="P18"/>
      <c r="Q18" s="19"/>
      <c r="R18" s="1"/>
      <c r="S18" s="1"/>
    </row>
    <row r="19" spans="1:19" ht="15" customHeight="1" x14ac:dyDescent="0.25">
      <c r="A19" s="8"/>
      <c r="E19" s="9"/>
      <c r="F19" s="8"/>
      <c r="G19"/>
      <c r="H19"/>
      <c r="I19"/>
      <c r="J19"/>
      <c r="K19"/>
      <c r="L19"/>
      <c r="M19"/>
      <c r="N19"/>
      <c r="O19"/>
      <c r="P19" t="s">
        <v>20</v>
      </c>
      <c r="Q19"/>
    </row>
    <row r="20" spans="1:19" ht="33.75" customHeight="1" x14ac:dyDescent="0.25">
      <c r="A20" s="8"/>
      <c r="E20" s="10"/>
      <c r="F20" s="8"/>
      <c r="G20"/>
      <c r="H20"/>
      <c r="I20"/>
      <c r="J20"/>
      <c r="K20"/>
      <c r="L20"/>
      <c r="M20"/>
      <c r="N20"/>
      <c r="O20"/>
      <c r="P20"/>
      <c r="Q20"/>
    </row>
    <row r="21" spans="1:19" ht="15" customHeight="1" x14ac:dyDescent="0.25">
      <c r="A21" s="8"/>
      <c r="E21" s="11"/>
      <c r="F21" s="12"/>
      <c r="G21" s="13"/>
      <c r="H21" s="13"/>
      <c r="I21" s="13"/>
      <c r="J21" s="13"/>
      <c r="K21" s="13"/>
      <c r="L21" s="13"/>
      <c r="M21"/>
      <c r="N21"/>
      <c r="O21"/>
      <c r="P21"/>
      <c r="Q21"/>
    </row>
    <row r="22" spans="1:19" ht="15" customHeight="1" x14ac:dyDescent="0.25">
      <c r="A22" s="6"/>
      <c r="B22" s="6"/>
      <c r="C22" s="6"/>
      <c r="D22" s="6"/>
      <c r="E22" s="4"/>
      <c r="F22" s="14"/>
      <c r="G22" s="13"/>
      <c r="H22" s="13"/>
      <c r="I22" s="13"/>
      <c r="J22" s="13"/>
      <c r="K22" s="13"/>
      <c r="L22" s="13"/>
      <c r="M22"/>
      <c r="N22"/>
      <c r="O22"/>
      <c r="P22"/>
      <c r="Q22"/>
    </row>
    <row r="23" spans="1:19" ht="21.95" customHeight="1" x14ac:dyDescent="0.25"/>
    <row r="24" spans="1:19" ht="14.1" customHeight="1" x14ac:dyDescent="0.25"/>
    <row r="25" spans="1:19" ht="24" customHeight="1" x14ac:dyDescent="0.25"/>
    <row r="26" spans="1:19" ht="12" customHeight="1" x14ac:dyDescent="0.25"/>
    <row r="27" spans="1:19" ht="12" customHeight="1" x14ac:dyDescent="0.25"/>
  </sheetData>
  <mergeCells count="28">
    <mergeCell ref="A16:Q16"/>
    <mergeCell ref="A17:Q17"/>
    <mergeCell ref="A15:Q15"/>
    <mergeCell ref="F11:F12"/>
    <mergeCell ref="M14:P14"/>
    <mergeCell ref="A14:F14"/>
    <mergeCell ref="B13:C13"/>
    <mergeCell ref="O13:P13"/>
    <mergeCell ref="O11:P12"/>
    <mergeCell ref="A1:Q1"/>
    <mergeCell ref="A5:B5"/>
    <mergeCell ref="C5:Q5"/>
    <mergeCell ref="A6:B6"/>
    <mergeCell ref="C6:Q6"/>
    <mergeCell ref="A2:Q2"/>
    <mergeCell ref="A3:Q3"/>
    <mergeCell ref="A7:Q7"/>
    <mergeCell ref="A9:Q9"/>
    <mergeCell ref="A8:Q8"/>
    <mergeCell ref="A10:Q10"/>
    <mergeCell ref="E11:E12"/>
    <mergeCell ref="G11:H11"/>
    <mergeCell ref="I11:J11"/>
    <mergeCell ref="K11:L11"/>
    <mergeCell ref="Q11:Q12"/>
    <mergeCell ref="A11:A12"/>
    <mergeCell ref="D11:D12"/>
    <mergeCell ref="B11:C12"/>
  </mergeCells>
  <pageMargins left="0.24027777777777801" right="0.24027777777777801" top="0.05" bottom="0.209722222222222" header="0.51180555555555496" footer="0.51180555555555496"/>
  <pageSetup paperSize="9" scale="59" fitToHeight="0" orientation="landscape" useFirstPageNumber="1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Аюпов Дамир Айратович</dc:creator>
  <cp:lastModifiedBy>Стефанцов Кирилл Сергеевич</cp:lastModifiedBy>
  <cp:revision>7</cp:revision>
  <cp:lastPrinted>2023-11-03T11:28:29Z</cp:lastPrinted>
  <dcterms:created xsi:type="dcterms:W3CDTF">2014-01-17T11:35:00Z</dcterms:created>
  <dcterms:modified xsi:type="dcterms:W3CDTF">2026-08-26T12:44:19Z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1049-11.2.0.10101</vt:lpwstr>
  </property>
  <property fmtid="{D5CDD505-2E9C-101B-9397-08002B2CF9AE}" pid="3" name="Generator">
    <vt:lpwstr>NPOI</vt:lpwstr>
  </property>
  <property fmtid="{D5CDD505-2E9C-101B-9397-08002B2CF9AE}" pid="4" name="Generator Version">
    <vt:lpwstr>2.4.1</vt:lpwstr>
  </property>
</Properties>
</file>