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h.ma\Desktop\хуйня для Белкиной\"/>
    </mc:Choice>
  </mc:AlternateContent>
  <xr:revisionPtr revIDLastSave="0" documentId="13_ncr:1_{1A624CA8-A823-44BC-8F7D-565791C711ED}" xr6:coauthVersionLast="37" xr6:coauthVersionMax="37" xr10:uidLastSave="{00000000-0000-0000-0000-000000000000}"/>
  <bookViews>
    <workbookView xWindow="0" yWindow="0" windowWidth="28800" windowHeight="11625" xr2:uid="{00000000-000D-0000-FFFF-FFFF00000000}"/>
  </bookViews>
  <sheets>
    <sheet name="Расчет НМЦК" sheetId="2" r:id="rId1"/>
  </sheets>
  <definedNames>
    <definedName name="_xlnm.Print_Area" localSheetId="0">'Расчет НМЦК'!$A$1:$L$25</definedName>
  </definedNames>
  <calcPr calcId="179021" fullPrecision="0"/>
</workbook>
</file>

<file path=xl/calcChain.xml><?xml version="1.0" encoding="utf-8"?>
<calcChain xmlns="http://schemas.openxmlformats.org/spreadsheetml/2006/main">
  <c r="L16" i="2" l="1"/>
  <c r="L15" i="2"/>
  <c r="L14" i="2"/>
  <c r="L13" i="2"/>
  <c r="L12" i="2"/>
  <c r="L11" i="2"/>
  <c r="L10" i="2"/>
  <c r="L9" i="2"/>
  <c r="L8" i="2"/>
  <c r="K16" i="2"/>
  <c r="K15" i="2"/>
  <c r="K14" i="2"/>
  <c r="K13" i="2"/>
  <c r="K12" i="2"/>
  <c r="K11" i="2"/>
  <c r="K10" i="2"/>
  <c r="K9" i="2"/>
  <c r="K8" i="2"/>
  <c r="K7" i="2"/>
  <c r="L7" i="2" s="1"/>
  <c r="L17" i="2" s="1"/>
</calcChain>
</file>

<file path=xl/sharedStrings.xml><?xml version="1.0" encoding="utf-8"?>
<sst xmlns="http://schemas.openxmlformats.org/spreadsheetml/2006/main" count="54" uniqueCount="43">
  <si>
    <t>№</t>
  </si>
  <si>
    <t>Кол-во</t>
  </si>
  <si>
    <t xml:space="preserve">_______________/______________________/ </t>
  </si>
  <si>
    <t xml:space="preserve">        (подпись/расшифровка подписи)</t>
  </si>
  <si>
    <t xml:space="preserve">                         (должность)</t>
  </si>
  <si>
    <t>Расчет начальной (максимальной) цены контракта</t>
  </si>
  <si>
    <t>Предмет контракта</t>
  </si>
  <si>
    <t>Итого:</t>
  </si>
  <si>
    <t>Ед. изм.</t>
  </si>
  <si>
    <t>Анализ рынка, руб./ед.изм.</t>
  </si>
  <si>
    <t>* При определении НМЦК Заказчиком применяется Приказ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 не позволяет проводить операции с такими значениями. Поэтому в случае необходимости Заказчиком проводится округление таких показателей.</t>
  </si>
  <si>
    <t>ОКПД 2</t>
  </si>
  <si>
    <t>Обоснование НМЦК</t>
  </si>
  <si>
    <t>Пост. 1</t>
  </si>
  <si>
    <t>Пост. 3</t>
  </si>
  <si>
    <t>Расчет НМЦК произвел:</t>
  </si>
  <si>
    <t>Контрактный управляющий</t>
  </si>
  <si>
    <t>Пост. 2</t>
  </si>
  <si>
    <t>Пост. 4</t>
  </si>
  <si>
    <t>Пост. 5</t>
  </si>
  <si>
    <t>"__" _______  2026 г.</t>
  </si>
  <si>
    <t>шт</t>
  </si>
  <si>
    <t>НМЦК определяемая методом сопоставимых рыночных цен (анализа рынка)</t>
  </si>
  <si>
    <t>Пленки-заготовки для ламинирования А4,125 мкм глянцевая 100 шт.</t>
  </si>
  <si>
    <t>Пленки-заготовки для ламинирования А3,125 мкм  глянцевая 100 шт.</t>
  </si>
  <si>
    <t>Ватман, А1 50 листов</t>
  </si>
  <si>
    <t xml:space="preserve">Подушка бархатная оранжевая 45х45 </t>
  </si>
  <si>
    <t>Лента для бейджа 20 мм, 90 см, оранжевая, с карабином 100 шт.</t>
  </si>
  <si>
    <t>Пленки-заготовки для ламинирования А6,125 мкм  глянцевая 100 шт.</t>
  </si>
  <si>
    <t>Доска-планшет с прижимом А4 (226×315 мм), российский флаг</t>
  </si>
  <si>
    <t>Ручки шариковые узел 0,5 мм, линия письма 0,35 мм, Цвет чернил: синий</t>
  </si>
  <si>
    <t>Сетевой фильтр SVEN SF-08E-16 удлинитель, 3680 Вт, 8 розеток, черный</t>
  </si>
  <si>
    <t>Конфеты вафельные ДаЁжЪ 6 кг.</t>
  </si>
  <si>
    <t>Поставка товаров в связи с проведением мероприятия</t>
  </si>
  <si>
    <t>13.99.19.190</t>
  </si>
  <si>
    <t>22.21.42.120.</t>
  </si>
  <si>
    <t>Среднее значение</t>
  </si>
  <si>
    <t>22.29.25.000</t>
  </si>
  <si>
    <t>32.99.12.110</t>
  </si>
  <si>
    <t>17.12.14.122</t>
  </si>
  <si>
    <t>27.12.31.190</t>
  </si>
  <si>
    <t>13.92.16.110</t>
  </si>
  <si>
    <t>10.82.22.130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</si>
</sst>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0" xfId="0" applyFont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 applyProtection="1">
      <alignment vertical="center"/>
      <protection locked="0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4" fontId="5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2" fontId="4" fillId="0" borderId="0" xfId="0" applyNumberFormat="1" applyFont="1" applyAlignment="1">
      <alignment horizontal="center" vertical="top"/>
    </xf>
    <xf numFmtId="0" fontId="6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7" fillId="2" borderId="9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Alignment="1" applyProtection="1">
      <alignment wrapText="1"/>
      <protection locked="0"/>
    </xf>
    <xf numFmtId="164" fontId="2" fillId="0" borderId="0" xfId="0" applyNumberFormat="1" applyFont="1" applyFill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/>
      <protection locked="0"/>
    </xf>
    <xf numFmtId="0" fontId="9" fillId="0" borderId="0" xfId="0" applyFont="1"/>
    <xf numFmtId="0" fontId="10" fillId="0" borderId="0" xfId="0" applyFont="1" applyAlignment="1">
      <alignment vertical="center"/>
    </xf>
    <xf numFmtId="0" fontId="4" fillId="0" borderId="0" xfId="0" applyFont="1" applyAlignment="1"/>
    <xf numFmtId="0" fontId="1" fillId="0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/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view="pageBreakPreview" zoomScale="90" zoomScaleNormal="90" zoomScaleSheetLayoutView="90" workbookViewId="0">
      <selection activeCell="E12" sqref="E12"/>
    </sheetView>
  </sheetViews>
  <sheetFormatPr defaultRowHeight="12.75" x14ac:dyDescent="0.2"/>
  <cols>
    <col min="1" max="1" width="3.140625" style="2" customWidth="1"/>
    <col min="2" max="2" width="30.85546875" style="2" customWidth="1"/>
    <col min="3" max="3" width="11.7109375" style="2" customWidth="1"/>
    <col min="4" max="4" width="6.5703125" style="2" customWidth="1"/>
    <col min="5" max="5" width="5.85546875" style="2" customWidth="1"/>
    <col min="6" max="9" width="18" style="2" customWidth="1"/>
    <col min="10" max="11" width="18.7109375" style="2" customWidth="1"/>
    <col min="12" max="12" width="26.7109375" style="2" customWidth="1"/>
    <col min="13" max="13" width="15" style="2" customWidth="1"/>
    <col min="14" max="16384" width="9.140625" style="2"/>
  </cols>
  <sheetData>
    <row r="1" spans="1:12" ht="26.25" customHeight="1" x14ac:dyDescent="0.2">
      <c r="L1" s="5" t="s">
        <v>12</v>
      </c>
    </row>
    <row r="2" spans="1:12" ht="12" customHeight="1" x14ac:dyDescent="0.2">
      <c r="L2" s="5"/>
    </row>
    <row r="3" spans="1:12" ht="29.25" customHeight="1" x14ac:dyDescent="0.2">
      <c r="A3" s="36" t="s">
        <v>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2" ht="39" customHeight="1" x14ac:dyDescent="0.2">
      <c r="A4" s="37" t="s">
        <v>0</v>
      </c>
      <c r="B4" s="38" t="s">
        <v>6</v>
      </c>
      <c r="C4" s="39" t="s">
        <v>11</v>
      </c>
      <c r="D4" s="39" t="s">
        <v>8</v>
      </c>
      <c r="E4" s="39" t="s">
        <v>1</v>
      </c>
      <c r="F4" s="42" t="s">
        <v>9</v>
      </c>
      <c r="G4" s="43"/>
      <c r="H4" s="43"/>
      <c r="I4" s="43"/>
      <c r="J4" s="43"/>
      <c r="K4" s="44" t="s">
        <v>36</v>
      </c>
      <c r="L4" s="44" t="s">
        <v>22</v>
      </c>
    </row>
    <row r="5" spans="1:12" ht="69" customHeight="1" x14ac:dyDescent="0.2">
      <c r="A5" s="37"/>
      <c r="B5" s="38"/>
      <c r="C5" s="40"/>
      <c r="D5" s="40"/>
      <c r="E5" s="40"/>
      <c r="F5" s="10" t="s">
        <v>13</v>
      </c>
      <c r="G5" s="10" t="s">
        <v>17</v>
      </c>
      <c r="H5" s="10" t="s">
        <v>14</v>
      </c>
      <c r="I5" s="10" t="s">
        <v>18</v>
      </c>
      <c r="J5" s="49" t="s">
        <v>19</v>
      </c>
      <c r="K5" s="45"/>
      <c r="L5" s="45"/>
    </row>
    <row r="6" spans="1:12" ht="13.5" x14ac:dyDescent="0.2">
      <c r="A6" s="46" t="s">
        <v>33</v>
      </c>
      <c r="B6" s="47"/>
      <c r="C6" s="47"/>
      <c r="D6" s="47"/>
      <c r="E6" s="47"/>
      <c r="F6" s="47"/>
      <c r="G6" s="47"/>
      <c r="H6" s="47"/>
      <c r="I6" s="47"/>
      <c r="J6" s="47"/>
      <c r="K6" s="30"/>
      <c r="L6" s="14"/>
    </row>
    <row r="7" spans="1:12" s="1" customFormat="1" ht="25.5" x14ac:dyDescent="0.25">
      <c r="A7" s="11">
        <v>1</v>
      </c>
      <c r="B7" s="15" t="s">
        <v>27</v>
      </c>
      <c r="C7" s="12" t="s">
        <v>34</v>
      </c>
      <c r="D7" s="12" t="s">
        <v>21</v>
      </c>
      <c r="E7" s="16">
        <v>1</v>
      </c>
      <c r="F7" s="6">
        <v>3522</v>
      </c>
      <c r="G7" s="6">
        <v>2728</v>
      </c>
      <c r="H7" s="6">
        <v>4305</v>
      </c>
      <c r="I7" s="6">
        <v>3570</v>
      </c>
      <c r="J7" s="6">
        <v>3900</v>
      </c>
      <c r="K7" s="8">
        <f>AVERAGE(F7:J7)</f>
        <v>3605</v>
      </c>
      <c r="L7" s="8">
        <f>K7*E7</f>
        <v>3605</v>
      </c>
    </row>
    <row r="8" spans="1:12" s="1" customFormat="1" ht="38.25" x14ac:dyDescent="0.25">
      <c r="A8" s="11">
        <v>2</v>
      </c>
      <c r="B8" s="15" t="s">
        <v>23</v>
      </c>
      <c r="C8" s="12" t="s">
        <v>35</v>
      </c>
      <c r="D8" s="12" t="s">
        <v>21</v>
      </c>
      <c r="E8" s="16">
        <v>1</v>
      </c>
      <c r="F8" s="6">
        <v>1391.22</v>
      </c>
      <c r="G8" s="6">
        <v>948</v>
      </c>
      <c r="H8" s="6">
        <v>1391.22</v>
      </c>
      <c r="I8" s="6">
        <v>1080</v>
      </c>
      <c r="J8" s="6">
        <v>680</v>
      </c>
      <c r="K8" s="8">
        <f t="shared" ref="K8:K16" si="0">AVERAGE(F8:J8)</f>
        <v>1098.0899999999999</v>
      </c>
      <c r="L8" s="8">
        <f t="shared" ref="L8:L16" si="1">K8*E8</f>
        <v>1098.0899999999999</v>
      </c>
    </row>
    <row r="9" spans="1:12" s="1" customFormat="1" ht="38.25" x14ac:dyDescent="0.25">
      <c r="A9" s="11">
        <v>3</v>
      </c>
      <c r="B9" s="15" t="s">
        <v>24</v>
      </c>
      <c r="C9" s="12" t="s">
        <v>35</v>
      </c>
      <c r="D9" s="12" t="s">
        <v>21</v>
      </c>
      <c r="E9" s="16">
        <v>1</v>
      </c>
      <c r="F9" s="6">
        <v>1300</v>
      </c>
      <c r="G9" s="6">
        <v>1779</v>
      </c>
      <c r="H9" s="6">
        <v>1325</v>
      </c>
      <c r="I9" s="6">
        <v>2364</v>
      </c>
      <c r="J9" s="6">
        <v>1250</v>
      </c>
      <c r="K9" s="8">
        <f t="shared" si="0"/>
        <v>1603.6</v>
      </c>
      <c r="L9" s="8">
        <f t="shared" si="1"/>
        <v>1603.6</v>
      </c>
    </row>
    <row r="10" spans="1:12" s="1" customFormat="1" ht="38.25" x14ac:dyDescent="0.25">
      <c r="A10" s="11">
        <v>4</v>
      </c>
      <c r="B10" s="15" t="s">
        <v>28</v>
      </c>
      <c r="C10" s="12" t="s">
        <v>35</v>
      </c>
      <c r="D10" s="12" t="s">
        <v>21</v>
      </c>
      <c r="E10" s="16">
        <v>3</v>
      </c>
      <c r="F10" s="6">
        <v>260</v>
      </c>
      <c r="G10" s="6">
        <v>501</v>
      </c>
      <c r="H10" s="6">
        <v>203</v>
      </c>
      <c r="I10" s="6">
        <v>312</v>
      </c>
      <c r="J10" s="6">
        <v>459</v>
      </c>
      <c r="K10" s="8">
        <f t="shared" si="0"/>
        <v>347</v>
      </c>
      <c r="L10" s="8">
        <f t="shared" si="1"/>
        <v>1041</v>
      </c>
    </row>
    <row r="11" spans="1:12" s="1" customFormat="1" ht="25.5" x14ac:dyDescent="0.25">
      <c r="A11" s="11">
        <v>5</v>
      </c>
      <c r="B11" s="15" t="s">
        <v>29</v>
      </c>
      <c r="C11" s="12" t="s">
        <v>37</v>
      </c>
      <c r="D11" s="12" t="s">
        <v>21</v>
      </c>
      <c r="E11" s="16">
        <v>2</v>
      </c>
      <c r="F11" s="6">
        <v>344.86</v>
      </c>
      <c r="G11" s="6">
        <v>292</v>
      </c>
      <c r="H11" s="6">
        <v>301</v>
      </c>
      <c r="I11" s="6">
        <v>846</v>
      </c>
      <c r="J11" s="6">
        <v>344.86</v>
      </c>
      <c r="K11" s="8">
        <f t="shared" si="0"/>
        <v>425.74</v>
      </c>
      <c r="L11" s="8">
        <f t="shared" si="1"/>
        <v>851.48</v>
      </c>
    </row>
    <row r="12" spans="1:12" s="1" customFormat="1" ht="38.25" x14ac:dyDescent="0.25">
      <c r="A12" s="11">
        <v>6</v>
      </c>
      <c r="B12" s="15" t="s">
        <v>30</v>
      </c>
      <c r="C12" s="12" t="s">
        <v>38</v>
      </c>
      <c r="D12" s="12" t="s">
        <v>21</v>
      </c>
      <c r="E12" s="16">
        <v>50</v>
      </c>
      <c r="F12" s="6">
        <v>49.27</v>
      </c>
      <c r="G12" s="6">
        <v>33.590000000000003</v>
      </c>
      <c r="H12" s="6">
        <v>10.16</v>
      </c>
      <c r="I12" s="6">
        <v>15.9</v>
      </c>
      <c r="J12" s="6">
        <v>31</v>
      </c>
      <c r="K12" s="8">
        <f t="shared" si="0"/>
        <v>27.98</v>
      </c>
      <c r="L12" s="8">
        <f t="shared" si="1"/>
        <v>1399</v>
      </c>
    </row>
    <row r="13" spans="1:12" s="1" customFormat="1" x14ac:dyDescent="0.25">
      <c r="A13" s="11">
        <v>7</v>
      </c>
      <c r="B13" s="15" t="s">
        <v>25</v>
      </c>
      <c r="C13" s="12" t="s">
        <v>39</v>
      </c>
      <c r="D13" s="12" t="s">
        <v>21</v>
      </c>
      <c r="E13" s="16">
        <v>1</v>
      </c>
      <c r="F13" s="6">
        <v>2339</v>
      </c>
      <c r="G13" s="6">
        <v>2330</v>
      </c>
      <c r="H13" s="6">
        <v>3580</v>
      </c>
      <c r="I13" s="6">
        <v>3653</v>
      </c>
      <c r="J13" s="6">
        <v>2073</v>
      </c>
      <c r="K13" s="8">
        <f t="shared" si="0"/>
        <v>2795</v>
      </c>
      <c r="L13" s="8">
        <f t="shared" si="1"/>
        <v>2795</v>
      </c>
    </row>
    <row r="14" spans="1:12" s="1" customFormat="1" ht="38.25" x14ac:dyDescent="0.25">
      <c r="A14" s="11">
        <v>8</v>
      </c>
      <c r="B14" s="15" t="s">
        <v>31</v>
      </c>
      <c r="C14" s="12" t="s">
        <v>40</v>
      </c>
      <c r="D14" s="12" t="s">
        <v>21</v>
      </c>
      <c r="E14" s="16">
        <v>5</v>
      </c>
      <c r="F14" s="6">
        <v>733</v>
      </c>
      <c r="G14" s="6">
        <v>811</v>
      </c>
      <c r="H14" s="6">
        <v>1150</v>
      </c>
      <c r="I14" s="6">
        <v>1010</v>
      </c>
      <c r="J14" s="6">
        <v>943</v>
      </c>
      <c r="K14" s="8">
        <f t="shared" si="0"/>
        <v>929.4</v>
      </c>
      <c r="L14" s="8">
        <f t="shared" si="1"/>
        <v>4647</v>
      </c>
    </row>
    <row r="15" spans="1:12" s="1" customFormat="1" ht="24.75" customHeight="1" x14ac:dyDescent="0.25">
      <c r="A15" s="11">
        <v>9</v>
      </c>
      <c r="B15" s="15" t="s">
        <v>26</v>
      </c>
      <c r="C15" s="12" t="s">
        <v>41</v>
      </c>
      <c r="D15" s="12" t="s">
        <v>21</v>
      </c>
      <c r="E15" s="16">
        <v>1</v>
      </c>
      <c r="F15" s="6">
        <v>529</v>
      </c>
      <c r="G15" s="6">
        <v>592</v>
      </c>
      <c r="H15" s="6">
        <v>720</v>
      </c>
      <c r="I15" s="6">
        <v>701</v>
      </c>
      <c r="J15" s="6">
        <v>300</v>
      </c>
      <c r="K15" s="8">
        <f t="shared" si="0"/>
        <v>568.4</v>
      </c>
      <c r="L15" s="8">
        <f t="shared" si="1"/>
        <v>568.4</v>
      </c>
    </row>
    <row r="16" spans="1:12" s="1" customFormat="1" x14ac:dyDescent="0.25">
      <c r="A16" s="11">
        <v>10</v>
      </c>
      <c r="B16" s="15" t="s">
        <v>32</v>
      </c>
      <c r="C16" s="12" t="s">
        <v>42</v>
      </c>
      <c r="D16" s="12" t="s">
        <v>21</v>
      </c>
      <c r="E16" s="16">
        <v>1</v>
      </c>
      <c r="F16" s="6">
        <v>3720</v>
      </c>
      <c r="G16" s="6">
        <v>2888</v>
      </c>
      <c r="H16" s="6">
        <v>4134</v>
      </c>
      <c r="I16" s="6">
        <v>3600</v>
      </c>
      <c r="J16" s="6">
        <v>3738</v>
      </c>
      <c r="K16" s="8">
        <f t="shared" si="0"/>
        <v>3616</v>
      </c>
      <c r="L16" s="8">
        <f t="shared" si="1"/>
        <v>3616</v>
      </c>
    </row>
    <row r="17" spans="1:13" s="1" customFormat="1" ht="15.75" customHeight="1" x14ac:dyDescent="0.25">
      <c r="A17" s="48" t="s">
        <v>7</v>
      </c>
      <c r="B17" s="36"/>
      <c r="C17" s="36"/>
      <c r="D17" s="36"/>
      <c r="E17" s="36"/>
      <c r="F17" s="36"/>
      <c r="G17" s="36"/>
      <c r="H17" s="36"/>
      <c r="I17" s="36"/>
      <c r="J17" s="36"/>
      <c r="K17" s="29"/>
      <c r="L17" s="7">
        <f>SUM(L7:L16)</f>
        <v>21224.57</v>
      </c>
      <c r="M17" s="9"/>
    </row>
    <row r="18" spans="1:13" s="1" customFormat="1" ht="85.5" customHeight="1" x14ac:dyDescent="0.25">
      <c r="A18" s="41" t="s">
        <v>10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</row>
    <row r="19" spans="1:13" s="1" customFormat="1" ht="18" customHeight="1" x14ac:dyDescent="0.2">
      <c r="A19" s="31" t="s">
        <v>15</v>
      </c>
      <c r="B19" s="31"/>
      <c r="C19" s="31"/>
      <c r="D19" s="33"/>
      <c r="E19" s="33"/>
      <c r="F19" s="33"/>
      <c r="G19" s="33"/>
      <c r="H19" s="33"/>
      <c r="I19" s="33"/>
      <c r="J19" s="33"/>
      <c r="K19" s="28"/>
      <c r="L19" s="2"/>
    </row>
    <row r="20" spans="1:13" ht="17.25" customHeight="1" x14ac:dyDescent="0.2">
      <c r="A20" s="32"/>
      <c r="B20" s="32"/>
      <c r="C20" s="32"/>
      <c r="D20" s="32"/>
      <c r="E20" s="17"/>
      <c r="F20" s="18"/>
      <c r="G20" s="19"/>
      <c r="H20" s="19"/>
      <c r="I20" s="19"/>
      <c r="J20" s="20"/>
      <c r="K20" s="20"/>
      <c r="L20" s="21"/>
    </row>
    <row r="21" spans="1:13" ht="15.75" customHeight="1" x14ac:dyDescent="0.2">
      <c r="A21" s="22"/>
      <c r="B21" s="23" t="s">
        <v>16</v>
      </c>
      <c r="C21" s="23"/>
      <c r="D21" s="22"/>
      <c r="E21" s="17"/>
      <c r="F21" s="18"/>
      <c r="G21" s="19"/>
      <c r="H21" s="19"/>
      <c r="I21" s="19"/>
      <c r="J21" s="20"/>
      <c r="K21" s="20"/>
      <c r="L21" s="21"/>
    </row>
    <row r="22" spans="1:13" s="21" customFormat="1" x14ac:dyDescent="0.2">
      <c r="A22" s="22"/>
      <c r="B22" s="34" t="s">
        <v>4</v>
      </c>
      <c r="C22" s="34"/>
      <c r="D22" s="35"/>
      <c r="E22" s="35"/>
      <c r="F22" s="35"/>
      <c r="G22" s="19"/>
      <c r="H22" s="19"/>
      <c r="I22" s="19"/>
      <c r="J22" s="20"/>
      <c r="K22" s="20"/>
    </row>
    <row r="23" spans="1:13" s="21" customFormat="1" x14ac:dyDescent="0.2">
      <c r="A23" s="31"/>
      <c r="B23" s="31"/>
      <c r="C23" s="24"/>
      <c r="D23" s="2"/>
      <c r="E23" s="2"/>
      <c r="F23" s="2"/>
      <c r="G23" s="2"/>
      <c r="H23" s="2"/>
      <c r="I23" s="2"/>
      <c r="J23" s="2"/>
      <c r="K23" s="2"/>
      <c r="L23" s="2"/>
    </row>
    <row r="24" spans="1:13" s="21" customFormat="1" ht="15.75" customHeight="1" x14ac:dyDescent="0.2">
      <c r="A24" s="25"/>
      <c r="B24" s="26" t="s">
        <v>2</v>
      </c>
      <c r="C24" s="26"/>
      <c r="D24" s="25"/>
      <c r="E24" s="4"/>
      <c r="F24" s="4"/>
      <c r="G24" s="4"/>
      <c r="H24" s="4"/>
      <c r="I24" s="4"/>
      <c r="J24" s="4"/>
      <c r="K24" s="28"/>
      <c r="L24" s="26" t="s">
        <v>20</v>
      </c>
    </row>
    <row r="25" spans="1:13" ht="19.5" customHeight="1" x14ac:dyDescent="0.2">
      <c r="A25" s="4"/>
      <c r="B25" s="27" t="s">
        <v>3</v>
      </c>
      <c r="C25" s="27"/>
      <c r="D25" s="4"/>
      <c r="E25" s="4"/>
      <c r="F25" s="4"/>
      <c r="G25" s="4"/>
      <c r="H25" s="4"/>
      <c r="I25" s="4"/>
      <c r="J25" s="4"/>
      <c r="K25" s="28"/>
      <c r="L25" s="13"/>
    </row>
    <row r="26" spans="1:13" s="3" customFormat="1" ht="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3" s="4" customForma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</sheetData>
  <mergeCells count="16">
    <mergeCell ref="A23:B23"/>
    <mergeCell ref="A20:D20"/>
    <mergeCell ref="A19:J19"/>
    <mergeCell ref="B22:F22"/>
    <mergeCell ref="A3:L3"/>
    <mergeCell ref="A4:A5"/>
    <mergeCell ref="B4:B5"/>
    <mergeCell ref="D4:D5"/>
    <mergeCell ref="E4:E5"/>
    <mergeCell ref="A18:L18"/>
    <mergeCell ref="F4:J4"/>
    <mergeCell ref="L4:L5"/>
    <mergeCell ref="A6:J6"/>
    <mergeCell ref="A17:J17"/>
    <mergeCell ref="C4:C5"/>
    <mergeCell ref="K4:K5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Бондарева Я.Ю.</cp:lastModifiedBy>
  <cp:lastPrinted>2024-07-11T06:33:35Z</cp:lastPrinted>
  <dcterms:created xsi:type="dcterms:W3CDTF">2014-01-15T18:15:09Z</dcterms:created>
  <dcterms:modified xsi:type="dcterms:W3CDTF">2026-08-13T10:10:00Z</dcterms:modified>
</cp:coreProperties>
</file>