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J\Desktop\размещения 2026\размещения\п.4 термоэтикетки\"/>
    </mc:Choice>
  </mc:AlternateContent>
  <bookViews>
    <workbookView xWindow="0" yWindow="0" windowWidth="28800" windowHeight="12330"/>
  </bookViews>
  <sheets>
    <sheet name="транспорные услуги" sheetId="7" r:id="rId1"/>
  </sheets>
  <calcPr calcId="162913"/>
</workbook>
</file>

<file path=xl/calcChain.xml><?xml version="1.0" encoding="utf-8"?>
<calcChain xmlns="http://schemas.openxmlformats.org/spreadsheetml/2006/main">
  <c r="P9" i="7" l="1"/>
  <c r="M7" i="7"/>
  <c r="N7" i="7" s="1"/>
  <c r="O7" i="7" s="1"/>
  <c r="P7" i="7" s="1"/>
  <c r="K7" i="7"/>
  <c r="L7" i="7" s="1"/>
  <c r="J7" i="7"/>
  <c r="M8" i="7" l="1"/>
  <c r="N8" i="7" s="1"/>
  <c r="O8" i="7" s="1"/>
  <c r="P8" i="7" s="1"/>
  <c r="J8" i="7"/>
  <c r="K8" i="7" s="1"/>
  <c r="L8" i="7" s="1"/>
</calcChain>
</file>

<file path=xl/sharedStrings.xml><?xml version="1.0" encoding="utf-8"?>
<sst xmlns="http://schemas.openxmlformats.org/spreadsheetml/2006/main" count="37" uniqueCount="35">
  <si>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</si>
  <si>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</si>
  <si>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</si>
  <si>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</si>
  <si>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</si>
  <si>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</si>
  <si>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</si>
  <si>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</si>
  <si>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</si>
  <si>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</si>
  <si>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</si>
  <si>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</si>
  <si>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</si>
  <si>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</si>
  <si>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</si>
  <si>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№5</t>
  </si>
  <si>
    <t>ФКУ ЛИУ-23 УФСИН России по Волгоградской области</t>
  </si>
  <si>
    <t>итого</t>
  </si>
  <si>
    <t>Маркетинговое исследование провел</t>
  </si>
  <si>
    <t>_______________________</t>
  </si>
  <si>
    <t>Маркетинговое исследование проверил</t>
  </si>
  <si>
    <t>Заместитель начальника учреждения</t>
  </si>
  <si>
    <t>№4</t>
  </si>
  <si>
    <t xml:space="preserve">№1 вх.                 </t>
  </si>
  <si>
    <t xml:space="preserve">№2 вх.                        </t>
  </si>
  <si>
    <t xml:space="preserve">№3 вх.                       </t>
  </si>
  <si>
    <t>Суровцева М.В.</t>
  </si>
  <si>
    <t>Сапрыкина В.А.</t>
  </si>
  <si>
    <t>подполковник внутренней службы                                     ____________________/ П.П. Свиридов</t>
  </si>
  <si>
    <t>шт</t>
  </si>
  <si>
    <t>"______"_____________________________2026 г.</t>
  </si>
  <si>
    <t xml:space="preserve"> </t>
  </si>
  <si>
    <t>Термотрансферная лента Риббон 60мм*300м, 1 рулон, OUT, втулка 1 дюйм (25,4 мм), цвет черный</t>
  </si>
  <si>
    <t xml:space="preserve"> Этикетки термотрансферные, ПОЛУГЛЯНЕЦ, 58х40 мм, 700 этикеток в ролике</t>
  </si>
  <si>
    <t>В результате проведенного расчета Н(М)ЦК, ЦКЕП контракта составила, руб.: 18 890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</si>
</sst>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justify"/>
      <protection locked="0"/>
    </xf>
    <xf numFmtId="2" fontId="0" fillId="0" borderId="0" xfId="0" applyNumberFormat="1" applyProtection="1">
      <protection locked="0"/>
    </xf>
    <xf numFmtId="4" fontId="2" fillId="0" borderId="0" xfId="0" applyNumberFormat="1" applyFont="1" applyProtection="1"/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" fontId="12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>
      <alignment vertical="top" wrapText="1"/>
    </xf>
    <xf numFmtId="0" fontId="12" fillId="0" borderId="3" xfId="0" applyFont="1" applyFill="1" applyBorder="1" applyAlignment="1">
      <alignment horizontal="left" vertical="center" wrapText="1"/>
    </xf>
    <xf numFmtId="0" fontId="15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7" fillId="0" borderId="7" xfId="0" applyFont="1" applyBorder="1" applyAlignment="1">
      <alignment horizontal="justify" vertical="center" wrapText="1"/>
    </xf>
    <xf numFmtId="0" fontId="17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01200" y="1905000"/>
          <a:ext cx="10572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1860176</xdr:rowOff>
    </xdr:from>
    <xdr:to>
      <xdr:col>13</xdr:col>
      <xdr:colOff>0</xdr:colOff>
      <xdr:row>5</xdr:row>
      <xdr:rowOff>2185147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77525" y="2812676"/>
          <a:ext cx="14573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63275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4"/>
  <sheetViews>
    <sheetView tabSelected="1" zoomScale="85" zoomScaleNormal="85" zoomScaleSheetLayoutView="70" workbookViewId="0">
      <selection activeCell="I13" sqref="I13:J13"/>
    </sheetView>
  </sheetViews>
  <sheetFormatPr defaultRowHeight="15" x14ac:dyDescent="0.25"/>
  <cols>
    <col min="2" max="2" width="30.140625" bestFit="1" customWidth="1"/>
    <col min="3" max="3" width="10.5703125" customWidth="1"/>
    <col min="5" max="5" width="11.85546875" customWidth="1"/>
    <col min="6" max="6" width="11.42578125" customWidth="1"/>
    <col min="7" max="7" width="14" customWidth="1"/>
    <col min="8" max="8" width="10.85546875" customWidth="1"/>
    <col min="9" max="9" width="10.7109375" customWidth="1"/>
    <col min="10" max="10" width="12" customWidth="1"/>
    <col min="11" max="11" width="16" customWidth="1"/>
    <col min="12" max="12" width="16.140625" customWidth="1"/>
    <col min="13" max="13" width="22.140625" customWidth="1"/>
    <col min="14" max="14" width="18.5703125" customWidth="1"/>
    <col min="15" max="15" width="14.28515625" customWidth="1"/>
    <col min="16" max="16" width="16.7109375" customWidth="1"/>
  </cols>
  <sheetData>
    <row r="1" spans="1:16" s="1" customFormat="1" x14ac:dyDescent="0.25">
      <c r="N1" s="42"/>
      <c r="O1" s="42"/>
      <c r="P1" s="42"/>
    </row>
    <row r="2" spans="1:16" s="1" customFormat="1" x14ac:dyDescent="0.25">
      <c r="N2" s="42"/>
      <c r="O2" s="42"/>
      <c r="P2" s="42"/>
    </row>
    <row r="3" spans="1:16" s="1" customForma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4"/>
      <c r="N3" s="2"/>
      <c r="O3" s="13"/>
      <c r="P3" s="14"/>
    </row>
    <row r="4" spans="1:16" s="1" customFormat="1" ht="15" customHeight="1" x14ac:dyDescent="0.25">
      <c r="A4" s="43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5" customHeight="1" x14ac:dyDescent="0.25">
      <c r="A5" s="44" t="s">
        <v>1</v>
      </c>
      <c r="B5" s="45" t="s">
        <v>2</v>
      </c>
      <c r="C5" s="45" t="s">
        <v>3</v>
      </c>
      <c r="D5" s="45" t="s">
        <v>4</v>
      </c>
      <c r="E5" s="46" t="s">
        <v>5</v>
      </c>
      <c r="F5" s="47"/>
      <c r="G5" s="47"/>
      <c r="H5" s="47"/>
      <c r="I5" s="48"/>
      <c r="J5" s="49" t="s">
        <v>6</v>
      </c>
      <c r="K5" s="49"/>
      <c r="L5" s="49"/>
      <c r="M5" s="50" t="s">
        <v>7</v>
      </c>
      <c r="N5" s="51"/>
      <c r="O5" s="51"/>
      <c r="P5" s="52"/>
    </row>
    <row r="6" spans="1:16" ht="189" customHeight="1" thickBot="1" x14ac:dyDescent="0.3">
      <c r="A6" s="44"/>
      <c r="B6" s="45"/>
      <c r="C6" s="45"/>
      <c r="D6" s="45"/>
      <c r="E6" s="35" t="s">
        <v>23</v>
      </c>
      <c r="F6" s="35" t="s">
        <v>24</v>
      </c>
      <c r="G6" s="35" t="s">
        <v>25</v>
      </c>
      <c r="H6" s="6" t="s">
        <v>22</v>
      </c>
      <c r="I6" s="6" t="s">
        <v>15</v>
      </c>
      <c r="J6" s="5" t="s">
        <v>8</v>
      </c>
      <c r="K6" s="5" t="s">
        <v>9</v>
      </c>
      <c r="L6" s="7" t="s">
        <v>10</v>
      </c>
      <c r="M6" s="8" t="s">
        <v>11</v>
      </c>
      <c r="N6" s="9" t="s">
        <v>12</v>
      </c>
      <c r="O6" s="9" t="s">
        <v>13</v>
      </c>
      <c r="P6" s="9" t="s">
        <v>14</v>
      </c>
    </row>
    <row r="7" spans="1:16" ht="62.25" customHeight="1" thickBot="1" x14ac:dyDescent="0.3">
      <c r="A7" s="38">
        <v>1</v>
      </c>
      <c r="B7" s="55" t="s">
        <v>33</v>
      </c>
      <c r="C7" s="33" t="s">
        <v>29</v>
      </c>
      <c r="D7" s="33">
        <v>100</v>
      </c>
      <c r="E7" s="32">
        <v>159</v>
      </c>
      <c r="F7" s="32">
        <v>266.5</v>
      </c>
      <c r="G7" s="32">
        <v>313.91000000000003</v>
      </c>
      <c r="H7" s="32"/>
      <c r="I7" s="32"/>
      <c r="J7" s="27">
        <f t="shared" ref="J7" si="0">AVERAGE(E7:I7)</f>
        <v>246.47000000000003</v>
      </c>
      <c r="K7" s="28">
        <f t="shared" ref="K7" si="1">SQRT((SUM(IF(E7&gt;0,POWER(E7-J7,2),0),IF(F7&gt;0,POWER(F7-J7,2),0),IF(G7&gt;0,POWER(G7-J7,2),0),IF(H7&gt;0,POWER(H7-J7,2),0),IF(I7&gt;0,POWER(I7-J7,2),0),))/(COUNTA(E7:I7)-1))</f>
        <v>79.373658728825163</v>
      </c>
      <c r="L7" s="28">
        <f t="shared" ref="L7" si="2">K7/J7*100</f>
        <v>32.204186606412613</v>
      </c>
      <c r="M7" s="29">
        <f t="shared" ref="M7" si="3">((D7/COUNTA(E7:I7))*(SUM(E7:I7)))</f>
        <v>24647.000000000004</v>
      </c>
      <c r="N7" s="30">
        <f t="shared" ref="N7" si="4">M7/D7</f>
        <v>246.47000000000003</v>
      </c>
      <c r="O7" s="29">
        <f t="shared" ref="O7" si="5">ROUNDDOWN(N7,2)</f>
        <v>246.47</v>
      </c>
      <c r="P7" s="29">
        <f t="shared" ref="P7" si="6">O7*D7</f>
        <v>24647</v>
      </c>
    </row>
    <row r="8" spans="1:16" ht="66" customHeight="1" thickBot="1" x14ac:dyDescent="0.3">
      <c r="A8" s="38">
        <v>2</v>
      </c>
      <c r="B8" s="54" t="s">
        <v>32</v>
      </c>
      <c r="C8" s="33" t="s">
        <v>29</v>
      </c>
      <c r="D8" s="33">
        <v>10</v>
      </c>
      <c r="E8" s="32">
        <v>299</v>
      </c>
      <c r="F8" s="32">
        <v>960</v>
      </c>
      <c r="G8" s="32">
        <v>921</v>
      </c>
      <c r="H8" s="32"/>
      <c r="I8" s="32"/>
      <c r="J8" s="27">
        <f t="shared" ref="J8" si="7">AVERAGE(E8:I8)</f>
        <v>726.66666666666663</v>
      </c>
      <c r="K8" s="28">
        <f t="shared" ref="K8" si="8">SQRT((SUM(IF(E8&gt;0,POWER(E8-J8,2),0),IF(F8&gt;0,POWER(F8-J8,2),0),IF(G8&gt;0,POWER(G8-J8,2),0),IF(H8&gt;0,POWER(H8-J8,2),0),IF(I8&gt;0,POWER(I8-J8,2),0),))/(COUNTA(E8:I8)-1))</f>
        <v>370.8831801704323</v>
      </c>
      <c r="L8" s="28">
        <f t="shared" ref="L8" si="9">K8/J8*100</f>
        <v>51.038969748224631</v>
      </c>
      <c r="M8" s="29">
        <f t="shared" ref="M8" si="10">((D8/COUNTA(E8:I8))*(SUM(E8:I8)))</f>
        <v>7266.666666666667</v>
      </c>
      <c r="N8" s="30">
        <f t="shared" ref="N8" si="11">M8/D8</f>
        <v>726.66666666666674</v>
      </c>
      <c r="O8" s="29">
        <f t="shared" ref="O8" si="12">ROUNDDOWN(N8,2)</f>
        <v>726.66</v>
      </c>
      <c r="P8" s="29">
        <f t="shared" ref="P8" si="13">O8*D8</f>
        <v>7266.5999999999995</v>
      </c>
    </row>
    <row r="9" spans="1:16" s="26" customFormat="1" ht="18.75" x14ac:dyDescent="0.25">
      <c r="A9" s="18"/>
      <c r="B9" s="37" t="s">
        <v>17</v>
      </c>
      <c r="C9" s="20"/>
      <c r="D9" s="20"/>
      <c r="E9" s="21"/>
      <c r="F9" s="21"/>
      <c r="G9" s="21"/>
      <c r="H9" s="21"/>
      <c r="I9" s="21"/>
      <c r="J9" s="22"/>
      <c r="K9" s="23"/>
      <c r="L9" s="23"/>
      <c r="M9" s="24"/>
      <c r="N9" s="25"/>
      <c r="O9" s="24"/>
      <c r="P9" s="31">
        <f>SUM(P8+P7)</f>
        <v>31913.599999999999</v>
      </c>
    </row>
    <row r="10" spans="1:16" s="26" customFormat="1" ht="15.75" x14ac:dyDescent="0.25">
      <c r="A10" s="18"/>
      <c r="B10" s="19"/>
      <c r="C10" s="20"/>
      <c r="D10" s="20"/>
      <c r="E10" s="21"/>
      <c r="F10" s="21"/>
      <c r="G10" s="21"/>
      <c r="H10" s="21"/>
      <c r="I10" s="21"/>
      <c r="J10" s="22"/>
      <c r="K10" s="23"/>
      <c r="L10" s="23"/>
      <c r="M10" s="24"/>
      <c r="N10" s="25"/>
      <c r="O10" s="24"/>
      <c r="P10" s="24"/>
    </row>
    <row r="11" spans="1:16" s="26" customFormat="1" ht="15.75" x14ac:dyDescent="0.25">
      <c r="A11" s="18"/>
      <c r="B11" s="19"/>
      <c r="C11" s="20"/>
      <c r="D11" s="20"/>
      <c r="E11" s="21"/>
      <c r="F11" s="21"/>
      <c r="G11" s="21"/>
      <c r="H11" s="21"/>
      <c r="I11" s="21"/>
      <c r="J11" s="22"/>
      <c r="K11" s="23"/>
      <c r="L11" s="23"/>
      <c r="M11" s="24"/>
      <c r="N11" s="25"/>
      <c r="O11" s="24"/>
      <c r="P11" s="24"/>
    </row>
    <row r="12" spans="1:16" x14ac:dyDescent="0.25">
      <c r="A12" s="36" t="s">
        <v>34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2"/>
      <c r="P12" s="12"/>
    </row>
    <row r="13" spans="1:16" ht="32.25" customHeight="1" x14ac:dyDescent="0.3">
      <c r="A13" s="39" t="s">
        <v>18</v>
      </c>
      <c r="B13" s="40"/>
      <c r="C13" s="40"/>
      <c r="D13" s="40"/>
      <c r="E13" s="40"/>
      <c r="F13" s="40"/>
      <c r="G13" s="1" t="s">
        <v>19</v>
      </c>
      <c r="H13" s="1"/>
      <c r="I13" s="41" t="s">
        <v>26</v>
      </c>
      <c r="J13" s="40"/>
      <c r="K13" s="1"/>
      <c r="L13" s="1"/>
      <c r="M13" s="1"/>
      <c r="N13" s="1"/>
      <c r="O13" s="1"/>
    </row>
    <row r="14" spans="1:16" ht="34.5" customHeight="1" x14ac:dyDescent="0.3">
      <c r="A14" s="39" t="s">
        <v>20</v>
      </c>
      <c r="B14" s="40"/>
      <c r="C14" s="40"/>
      <c r="D14" s="40"/>
      <c r="E14" s="40"/>
      <c r="F14" s="40"/>
      <c r="G14" s="1" t="s">
        <v>19</v>
      </c>
      <c r="H14" s="1"/>
      <c r="I14" s="41" t="s">
        <v>27</v>
      </c>
      <c r="J14" s="40"/>
      <c r="K14" s="1"/>
      <c r="L14" s="1"/>
      <c r="M14" s="1"/>
      <c r="N14" s="1"/>
      <c r="O14" s="1"/>
      <c r="P14" s="1"/>
    </row>
    <row r="15" spans="1:16" ht="15.75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1"/>
      <c r="L15" s="1"/>
      <c r="M15" s="1"/>
      <c r="N15" s="1"/>
      <c r="O15" s="1"/>
      <c r="P15" s="1"/>
    </row>
    <row r="16" spans="1:16" s="1" customFormat="1" ht="15.75" x14ac:dyDescent="0.25">
      <c r="A16" s="53"/>
      <c r="B16" s="53"/>
      <c r="C16" s="53"/>
      <c r="D16" s="53"/>
      <c r="E16" s="53"/>
      <c r="F16" s="34"/>
      <c r="G16" s="34"/>
      <c r="H16" s="34"/>
      <c r="I16" s="34"/>
      <c r="J16" s="34"/>
      <c r="K16" s="34"/>
      <c r="L16" s="34"/>
      <c r="M16" s="34"/>
      <c r="N16" s="15"/>
      <c r="O16" s="15"/>
      <c r="P16" s="15"/>
    </row>
    <row r="17" spans="1:16" s="1" customFormat="1" ht="15.75" x14ac:dyDescent="0.25">
      <c r="A17" s="53" t="s">
        <v>21</v>
      </c>
      <c r="B17" s="53"/>
      <c r="C17" s="53"/>
      <c r="D17" s="53"/>
      <c r="E17" s="53"/>
      <c r="F17" s="34"/>
      <c r="G17" s="34"/>
      <c r="H17" s="34"/>
      <c r="I17" s="34"/>
      <c r="J17" s="34"/>
      <c r="K17" s="34"/>
      <c r="L17" s="34"/>
      <c r="M17" s="34" t="s">
        <v>31</v>
      </c>
      <c r="N17" s="15"/>
      <c r="O17" s="15"/>
      <c r="P17" s="15"/>
    </row>
    <row r="18" spans="1:16" s="1" customFormat="1" ht="15.75" x14ac:dyDescent="0.25">
      <c r="A18" s="53" t="s">
        <v>16</v>
      </c>
      <c r="B18" s="53"/>
      <c r="C18" s="53"/>
      <c r="D18" s="53"/>
      <c r="E18" s="53"/>
      <c r="F18" s="34"/>
      <c r="G18" s="34"/>
      <c r="H18" s="34"/>
      <c r="I18" s="34"/>
      <c r="J18" s="34"/>
      <c r="K18" s="34"/>
      <c r="L18" s="34"/>
      <c r="M18" s="34"/>
      <c r="N18" s="15"/>
      <c r="O18" s="15"/>
      <c r="P18" s="15"/>
    </row>
    <row r="19" spans="1:16" s="1" customFormat="1" ht="15.75" x14ac:dyDescent="0.25">
      <c r="A19" s="53" t="s">
        <v>28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 s="1" customFormat="1" ht="15.75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15"/>
      <c r="O20" s="15"/>
      <c r="P20" s="15"/>
    </row>
    <row r="21" spans="1:16" s="1" customFormat="1" ht="15.75" x14ac:dyDescent="0.25">
      <c r="A21" s="53" t="s">
        <v>30</v>
      </c>
      <c r="B21" s="53"/>
      <c r="C21" s="53"/>
      <c r="D21" s="53"/>
      <c r="E21" s="53"/>
      <c r="F21" s="53"/>
      <c r="G21" s="53"/>
      <c r="H21" s="53"/>
      <c r="I21" s="16"/>
      <c r="J21" s="16"/>
      <c r="K21" s="16"/>
      <c r="L21" s="16"/>
      <c r="M21" s="16"/>
      <c r="N21" s="17"/>
      <c r="O21" s="17"/>
      <c r="P21" s="17"/>
    </row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pans="1:16" s="1" customFormat="1" x14ac:dyDescent="0.25"/>
    <row r="322" spans="1:16" s="1" customFormat="1" x14ac:dyDescent="0.25"/>
    <row r="323" spans="1:16" s="1" customFormat="1" x14ac:dyDescent="0.25"/>
    <row r="324" spans="1:16" s="1" customFormat="1" x14ac:dyDescent="0.25"/>
    <row r="325" spans="1:16" s="1" customFormat="1" x14ac:dyDescent="0.25"/>
    <row r="326" spans="1:16" s="1" customFormat="1" x14ac:dyDescent="0.25"/>
    <row r="327" spans="1:16" s="1" customFormat="1" x14ac:dyDescent="0.25"/>
    <row r="328" spans="1:16" s="1" customFormat="1" x14ac:dyDescent="0.25"/>
    <row r="329" spans="1:16" s="1" customFormat="1" x14ac:dyDescent="0.25"/>
    <row r="330" spans="1:16" s="1" customFormat="1" x14ac:dyDescent="0.25"/>
    <row r="331" spans="1:16" s="1" customFormat="1" x14ac:dyDescent="0.25"/>
    <row r="332" spans="1:16" s="1" customFormat="1" x14ac:dyDescent="0.25"/>
    <row r="333" spans="1:16" s="1" customForma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</row>
    <row r="334" spans="1:16" s="1" customForma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</row>
  </sheetData>
  <mergeCells count="18">
    <mergeCell ref="A21:H21"/>
    <mergeCell ref="A19:P19"/>
    <mergeCell ref="A16:E16"/>
    <mergeCell ref="A17:E17"/>
    <mergeCell ref="A18:E18"/>
    <mergeCell ref="A14:F14"/>
    <mergeCell ref="A13:F13"/>
    <mergeCell ref="I13:J13"/>
    <mergeCell ref="I14:J14"/>
    <mergeCell ref="N1:P2"/>
    <mergeCell ref="A4:P4"/>
    <mergeCell ref="A5:A6"/>
    <mergeCell ref="B5:B6"/>
    <mergeCell ref="C5:C6"/>
    <mergeCell ref="D5:D6"/>
    <mergeCell ref="E5:I5"/>
    <mergeCell ref="J5:L5"/>
    <mergeCell ref="M5:P5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транспорные услуги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BNJ</cp:lastModifiedBy>
  <cp:lastPrinted>2026-07-24T06:43:31Z</cp:lastPrinted>
  <dcterms:created xsi:type="dcterms:W3CDTF">2014-04-01T09:50:37Z</dcterms:created>
  <dcterms:modified xsi:type="dcterms:W3CDTF">2026-07-24T06:43:37Z</dcterms:modified>
</cp:coreProperties>
</file>