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НМЦК " sheetId="2" r:id="rId1"/>
    <sheet name="Лист1" sheetId="3" r:id="rId2"/>
  </sheets>
  <definedNames>
    <definedName name="_xlnm.Print_Area" localSheetId="0">'НМЦК '!$B$1:$K$15</definedName>
  </definedNames>
  <calcPr calcId="162913"/>
</workbook>
</file>

<file path=xl/calcChain.xml><?xml version="1.0" encoding="utf-8"?>
<calcChain xmlns="http://schemas.openxmlformats.org/spreadsheetml/2006/main">
  <c r="K11" i="2" l="1"/>
  <c r="K3" i="2"/>
  <c r="F10" i="2" l="1"/>
  <c r="K10" i="2" s="1"/>
  <c r="I10" i="2"/>
  <c r="F9" i="2"/>
  <c r="K9" i="2" s="1"/>
  <c r="I9" i="2"/>
  <c r="F7" i="2"/>
  <c r="K7" i="2" s="1"/>
  <c r="I7" i="2"/>
  <c r="J10" i="2" l="1"/>
  <c r="J9" i="2"/>
  <c r="J7" i="2"/>
  <c r="I4" i="2"/>
  <c r="I5" i="2"/>
  <c r="I6" i="2"/>
  <c r="I8" i="2"/>
  <c r="F3" i="2"/>
  <c r="F4" i="2"/>
  <c r="F5" i="2"/>
  <c r="K5" i="2" s="1"/>
  <c r="F6" i="2"/>
  <c r="K6" i="2" s="1"/>
  <c r="F8" i="2"/>
  <c r="K8" i="2" s="1"/>
  <c r="J6" i="2" l="1"/>
  <c r="J4" i="2"/>
  <c r="J8" i="2"/>
  <c r="J5" i="2"/>
  <c r="K4" i="2"/>
  <c r="I3" i="2" l="1"/>
  <c r="J3" i="2" l="1"/>
</calcChain>
</file>

<file path=xl/sharedStrings.xml><?xml version="1.0" encoding="utf-8"?>
<sst xmlns="http://schemas.openxmlformats.org/spreadsheetml/2006/main" count="31" uniqueCount="22">
  <si>
    <t>наименование</t>
  </si>
  <si>
    <t>предложение 1</t>
  </si>
  <si>
    <t>предложение 2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</si>
  <si>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</si>
  <si>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</si>
  <si>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</si>
  <si>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</si>
  <si>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Начальная (максимальная) цена контракта:</t>
  </si>
  <si>
    <t>№ пп</t>
  </si>
  <si>
    <t>Кол-во,
шт., смена, куб.</t>
  </si>
  <si>
    <t>Ед. изм</t>
  </si>
  <si>
    <t>Филе трески без кожи б/кости проложенное ГОСТ Мурманск (Морфиш) 400-900 3*6.81</t>
  </si>
  <si>
    <t>форель заморож</t>
  </si>
  <si>
    <t>Филе судака на коже 0% глазурь заморож 200-300 (Азов)</t>
  </si>
  <si>
    <t>Филе сайды б/кожи б/кости, проложенная,глазурь 0% 3*6,81 кг (Мурманск)</t>
  </si>
  <si>
    <t>Филе пикши б/к Капитан Немо 3*6,81</t>
  </si>
  <si>
    <t>Дорадо тушка 300-400 свежемороженное</t>
  </si>
  <si>
    <t>Сибас тушка 300-400 свежемороженное</t>
  </si>
  <si>
    <t>Язык говяжий Бразилия</t>
  </si>
  <si>
    <t>от 10.06.2026</t>
  </si>
  <si>
    <t>кг</t>
  </si>
  <si>
    <t>от 24.06.2026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</si>
</sst>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zoomScaleNormal="100" workbookViewId="0">
      <selection activeCell="B17" sqref="B17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5" width="16.28515625" style="1" customWidth="1"/>
    <col min="6" max="6" width="17.28515625" style="1" customWidth="1"/>
    <col min="7" max="7" width="9.140625" style="1" bestFit="1" customWidth="1"/>
    <col min="8" max="8" width="9.140625" style="1" customWidth="1"/>
    <col min="9" max="9" width="13.85546875" style="1" customWidth="1"/>
    <col min="10" max="10" width="12" style="1" customWidth="1"/>
    <col min="11" max="11" width="15.140625" style="1" customWidth="1"/>
    <col min="12" max="16384" width="9.140625" style="1"/>
  </cols>
  <sheetData>
    <row r="1" spans="1:13" s="2" customFormat="1" ht="36.75" customHeight="1" x14ac:dyDescent="0.2">
      <c r="A1" s="24" t="s">
        <v>8</v>
      </c>
      <c r="B1" s="22" t="s">
        <v>0</v>
      </c>
      <c r="C1" s="11" t="s">
        <v>1</v>
      </c>
      <c r="D1" s="15" t="s">
        <v>2</v>
      </c>
      <c r="E1" s="11" t="s">
        <v>2</v>
      </c>
      <c r="F1" s="23" t="s">
        <v>4</v>
      </c>
      <c r="G1" s="23" t="s">
        <v>9</v>
      </c>
      <c r="H1" s="18" t="s">
        <v>10</v>
      </c>
      <c r="I1" s="23" t="s">
        <v>5</v>
      </c>
      <c r="J1" s="23" t="s">
        <v>6</v>
      </c>
      <c r="K1" s="23" t="s">
        <v>3</v>
      </c>
    </row>
    <row r="2" spans="1:13" x14ac:dyDescent="0.2">
      <c r="A2" s="25"/>
      <c r="B2" s="22"/>
      <c r="C2" s="3" t="s">
        <v>19</v>
      </c>
      <c r="D2" s="3" t="s">
        <v>21</v>
      </c>
      <c r="E2" s="3" t="s">
        <v>21</v>
      </c>
      <c r="F2" s="23"/>
      <c r="G2" s="23"/>
      <c r="H2" s="18"/>
      <c r="I2" s="23"/>
      <c r="J2" s="23"/>
      <c r="K2" s="23"/>
    </row>
    <row r="3" spans="1:13" ht="40.5" customHeight="1" x14ac:dyDescent="0.2">
      <c r="A3" s="13">
        <v>1</v>
      </c>
      <c r="B3" s="14" t="s">
        <v>11</v>
      </c>
      <c r="C3" s="4">
        <v>990</v>
      </c>
      <c r="D3" s="4">
        <v>1000</v>
      </c>
      <c r="E3" s="4">
        <v>995</v>
      </c>
      <c r="F3" s="4">
        <f>ROUND(AVERAGE(C3:E3),2)</f>
        <v>995</v>
      </c>
      <c r="G3" s="5">
        <v>102.15</v>
      </c>
      <c r="H3" s="5" t="s">
        <v>20</v>
      </c>
      <c r="I3" s="4">
        <f t="shared" ref="I3:I10" si="0">STDEV(C3:E3)</f>
        <v>5</v>
      </c>
      <c r="J3" s="6">
        <f t="shared" ref="J3:J10" si="1">I3/F3</f>
        <v>5.0251256281407036E-3</v>
      </c>
      <c r="K3" s="16">
        <f>F3*G3</f>
        <v>101639.25</v>
      </c>
      <c r="L3" s="7"/>
      <c r="M3" s="8"/>
    </row>
    <row r="4" spans="1:13" ht="20.25" customHeight="1" x14ac:dyDescent="0.2">
      <c r="A4" s="13">
        <v>2</v>
      </c>
      <c r="B4" s="14" t="s">
        <v>12</v>
      </c>
      <c r="C4" s="4">
        <v>1124.33</v>
      </c>
      <c r="D4" s="4">
        <v>1132</v>
      </c>
      <c r="E4" s="4">
        <v>1130</v>
      </c>
      <c r="F4" s="4">
        <f t="shared" ref="F4:F10" si="2">ROUND(AVERAGE(C4:E4),2)</f>
        <v>1128.78</v>
      </c>
      <c r="G4" s="5">
        <v>120</v>
      </c>
      <c r="H4" s="5" t="s">
        <v>20</v>
      </c>
      <c r="I4" s="4">
        <f t="shared" si="0"/>
        <v>3.9786471737681963</v>
      </c>
      <c r="J4" s="6">
        <f t="shared" si="1"/>
        <v>3.5247321654956645E-3</v>
      </c>
      <c r="K4" s="16">
        <f t="shared" ref="K3:K10" si="3">F4*G4</f>
        <v>135453.6</v>
      </c>
      <c r="L4" s="7"/>
      <c r="M4" s="8"/>
    </row>
    <row r="5" spans="1:13" ht="27" customHeight="1" x14ac:dyDescent="0.2">
      <c r="A5" s="13">
        <v>3</v>
      </c>
      <c r="B5" s="14" t="s">
        <v>13</v>
      </c>
      <c r="C5" s="4">
        <v>650</v>
      </c>
      <c r="D5" s="4">
        <v>665</v>
      </c>
      <c r="E5" s="4">
        <v>660</v>
      </c>
      <c r="F5" s="4">
        <f t="shared" si="2"/>
        <v>658.33</v>
      </c>
      <c r="G5" s="5">
        <v>100</v>
      </c>
      <c r="H5" s="5" t="s">
        <v>20</v>
      </c>
      <c r="I5" s="4">
        <f t="shared" si="0"/>
        <v>7.6376261582597342</v>
      </c>
      <c r="J5" s="6">
        <f t="shared" si="1"/>
        <v>1.160151619743857E-2</v>
      </c>
      <c r="K5" s="16">
        <f t="shared" si="3"/>
        <v>65833</v>
      </c>
      <c r="L5" s="7"/>
      <c r="M5" s="8"/>
    </row>
    <row r="6" spans="1:13" ht="36" x14ac:dyDescent="0.2">
      <c r="A6" s="13">
        <v>4</v>
      </c>
      <c r="B6" s="14" t="s">
        <v>14</v>
      </c>
      <c r="C6" s="4">
        <v>640</v>
      </c>
      <c r="D6" s="4">
        <v>655</v>
      </c>
      <c r="E6" s="4">
        <v>650</v>
      </c>
      <c r="F6" s="4">
        <f t="shared" si="2"/>
        <v>648.33000000000004</v>
      </c>
      <c r="G6" s="5">
        <v>102.15</v>
      </c>
      <c r="H6" s="5" t="s">
        <v>20</v>
      </c>
      <c r="I6" s="4">
        <f t="shared" si="0"/>
        <v>7.6376261582597342</v>
      </c>
      <c r="J6" s="6">
        <f t="shared" si="1"/>
        <v>1.1780460812024329E-2</v>
      </c>
      <c r="K6" s="16">
        <f t="shared" si="3"/>
        <v>66226.909500000009</v>
      </c>
      <c r="L6" s="7"/>
      <c r="M6" s="8"/>
    </row>
    <row r="7" spans="1:13" ht="24.75" customHeight="1" x14ac:dyDescent="0.2">
      <c r="A7" s="13">
        <v>5</v>
      </c>
      <c r="B7" s="14" t="s">
        <v>15</v>
      </c>
      <c r="C7" s="4">
        <v>760</v>
      </c>
      <c r="D7" s="4">
        <v>770</v>
      </c>
      <c r="E7" s="4">
        <v>765</v>
      </c>
      <c r="F7" s="4">
        <f t="shared" si="2"/>
        <v>765</v>
      </c>
      <c r="G7" s="5">
        <v>60</v>
      </c>
      <c r="H7" s="5" t="s">
        <v>20</v>
      </c>
      <c r="I7" s="4">
        <f t="shared" si="0"/>
        <v>5</v>
      </c>
      <c r="J7" s="6">
        <f t="shared" si="1"/>
        <v>6.5359477124183009E-3</v>
      </c>
      <c r="K7" s="16">
        <f t="shared" si="3"/>
        <v>45900</v>
      </c>
      <c r="L7" s="7"/>
      <c r="M7" s="8"/>
    </row>
    <row r="8" spans="1:13" ht="29.25" customHeight="1" x14ac:dyDescent="0.2">
      <c r="A8" s="13">
        <v>6</v>
      </c>
      <c r="B8" s="14" t="s">
        <v>16</v>
      </c>
      <c r="C8" s="4">
        <v>880</v>
      </c>
      <c r="D8" s="4">
        <v>890</v>
      </c>
      <c r="E8" s="4">
        <v>884</v>
      </c>
      <c r="F8" s="4">
        <f t="shared" si="2"/>
        <v>884.67</v>
      </c>
      <c r="G8" s="5">
        <v>25</v>
      </c>
      <c r="H8" s="5" t="s">
        <v>20</v>
      </c>
      <c r="I8" s="4">
        <f t="shared" si="0"/>
        <v>5.0332229568471663</v>
      </c>
      <c r="J8" s="6">
        <f t="shared" si="1"/>
        <v>5.6893790417298726E-3</v>
      </c>
      <c r="K8" s="16">
        <f t="shared" si="3"/>
        <v>22116.75</v>
      </c>
      <c r="L8" s="7"/>
      <c r="M8" s="8"/>
    </row>
    <row r="9" spans="1:13" ht="24" x14ac:dyDescent="0.2">
      <c r="A9" s="13">
        <v>7</v>
      </c>
      <c r="B9" s="14" t="s">
        <v>17</v>
      </c>
      <c r="C9" s="4">
        <v>915</v>
      </c>
      <c r="D9" s="4">
        <v>930</v>
      </c>
      <c r="E9" s="4">
        <v>920</v>
      </c>
      <c r="F9" s="4">
        <f t="shared" si="2"/>
        <v>921.67</v>
      </c>
      <c r="G9" s="5">
        <v>25</v>
      </c>
      <c r="H9" s="5" t="s">
        <v>20</v>
      </c>
      <c r="I9" s="4">
        <f t="shared" si="0"/>
        <v>7.6376261582597342</v>
      </c>
      <c r="J9" s="6">
        <f t="shared" si="1"/>
        <v>8.2867253553438151E-3</v>
      </c>
      <c r="K9" s="16">
        <f t="shared" si="3"/>
        <v>23041.75</v>
      </c>
      <c r="L9" s="7"/>
      <c r="M9" s="8"/>
    </row>
    <row r="10" spans="1:13" ht="12" x14ac:dyDescent="0.2">
      <c r="A10" s="13">
        <v>8</v>
      </c>
      <c r="B10" s="14" t="s">
        <v>18</v>
      </c>
      <c r="C10" s="4">
        <v>699</v>
      </c>
      <c r="D10" s="4">
        <v>710</v>
      </c>
      <c r="E10" s="4">
        <v>705</v>
      </c>
      <c r="F10" s="4">
        <f t="shared" si="2"/>
        <v>704.67</v>
      </c>
      <c r="G10" s="5">
        <v>100</v>
      </c>
      <c r="H10" s="5" t="s">
        <v>20</v>
      </c>
      <c r="I10" s="4">
        <f t="shared" si="0"/>
        <v>5.5075705472861021</v>
      </c>
      <c r="J10" s="6">
        <f t="shared" si="1"/>
        <v>7.8158152713839139E-3</v>
      </c>
      <c r="K10" s="16">
        <f t="shared" si="3"/>
        <v>70467</v>
      </c>
      <c r="L10" s="7"/>
      <c r="M10" s="8"/>
    </row>
    <row r="11" spans="1:13" ht="14.25" customHeight="1" x14ac:dyDescent="0.2">
      <c r="A11" s="12"/>
      <c r="B11" s="19" t="s">
        <v>7</v>
      </c>
      <c r="C11" s="20"/>
      <c r="D11" s="20"/>
      <c r="E11" s="20"/>
      <c r="F11" s="20"/>
      <c r="G11" s="20"/>
      <c r="H11" s="20"/>
      <c r="I11" s="20"/>
      <c r="J11" s="21"/>
      <c r="K11" s="9">
        <f>SUM(K3:K10)</f>
        <v>530678.25949999993</v>
      </c>
      <c r="L11" s="17"/>
    </row>
    <row r="16" spans="1:13" x14ac:dyDescent="0.2">
      <c r="C16" s="10"/>
      <c r="D16" s="10"/>
      <c r="E16" s="10"/>
    </row>
    <row r="17" spans="3:5" x14ac:dyDescent="0.2">
      <c r="C17" s="10"/>
      <c r="D17" s="10"/>
      <c r="E17" s="10"/>
    </row>
  </sheetData>
  <mergeCells count="8">
    <mergeCell ref="B11:J11"/>
    <mergeCell ref="B1:B2"/>
    <mergeCell ref="J1:J2"/>
    <mergeCell ref="A1:A2"/>
    <mergeCell ref="K1:K2"/>
    <mergeCell ref="G1:G2"/>
    <mergeCell ref="F1:F2"/>
    <mergeCell ref="I1:I2"/>
  </mergeCells>
  <pageMargins left="0.39370078740157483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</vt:lpstr>
      <vt:lpstr>Лист1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2026-06-25T11:17:48Z</dcterms:modified>
</cp:coreProperties>
</file>