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 RF\Desktop\РАБОТА\2026\Стаховка лифтов  Бережки\"/>
    </mc:Choice>
  </mc:AlternateContent>
  <bookViews>
    <workbookView xWindow="0" yWindow="240" windowWidth="12315" windowHeight="11565"/>
  </bookViews>
  <sheets>
    <sheet name="Конверты" sheetId="4" r:id="rId1"/>
  </sheets>
  <calcPr calcId="162913"/>
</workbook>
</file>

<file path=xl/calcChain.xml><?xml version="1.0" encoding="utf-8"?>
<calcChain xmlns="http://schemas.openxmlformats.org/spreadsheetml/2006/main">
  <c r="G11" i="4" l="1"/>
  <c r="J11" i="4" s="1"/>
  <c r="H11" i="4" l="1"/>
  <c r="I11" i="4" s="1"/>
  <c r="J12" i="4" l="1"/>
  <c r="C14" i="4" s="1"/>
</calcChain>
</file>

<file path=xl/sharedStrings.xml><?xml version="1.0" encoding="utf-8"?>
<sst xmlns="http://schemas.openxmlformats.org/spreadsheetml/2006/main" count="23" uniqueCount="23">
  <si>
    <t>где:
                 – НМЦК, определяемая методом сопоставимых рыночных цен (анализа рынка);
V – количество (объем) закупаемого товара;
n – количество значений, используемых в расчете;
i – номер источника ценовой информации;
    – предельная цена единицы товара, установленная в рамках нормирования в сфере закупок.</t>
  </si>
  <si>
    <t>Основание со ст. 22 Федерального закона от 05.04.2014 г. № 44-ФЗ</t>
  </si>
  <si>
    <t>Средняя цена ед. измерения (руб.)</t>
  </si>
  <si>
    <t xml:space="preserve">Среднее квадратичное отклонение
   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</si>
  <si>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 xml:space="preserve">коэффициент вариации цен V (%)
(не должен превышать 33%)
</t>
  </si>
  <si>
    <t>НМЦК по расчету (руб.)</t>
  </si>
  <si>
    <t>Итого:</t>
  </si>
  <si>
    <t>руб.</t>
  </si>
  <si>
    <t>Дата подготовки обоснования НМЦК</t>
  </si>
  <si>
    <t>№п/п</t>
  </si>
  <si>
    <t>Расчет начальной (максимальной) цены контракта.</t>
  </si>
  <si>
    <t>Метод сопоставимых рыночных цен (анализ рынка). Ценовая информация получена из  коммерческих предложений, открытых интернет- источников и исполненного контракта по запросу  Заказчика.</t>
  </si>
  <si>
    <t>Разновидность конвертов</t>
  </si>
  <si>
    <t>Количество (штуки)</t>
  </si>
  <si>
    <t xml:space="preserve">Коммерческое предложение №1, руб. (ц1) </t>
  </si>
  <si>
    <t>Обоснование НМЦК</t>
  </si>
  <si>
    <t>Ведущий специалист отдела закупок и МТО</t>
  </si>
  <si>
    <t>Яценко Е.Ю.</t>
  </si>
  <si>
    <t>Поставка пластиковых ящиков полипропиленовых.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</si>
  <si>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объекте.</t>
  </si>
  <si>
    <t>22.07.2026г.</t>
  </si>
  <si>
    <t>Контракт исполненный 2602701868725 000166</t>
  </si>
  <si>
    <t>Контракт исполненный 1253605229026 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</si>
</sst>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1C212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11" fillId="0" borderId="0"/>
  </cellStyleXfs>
  <cellXfs count="55">
    <xf numFmtId="0" fontId="0" fillId="0" borderId="0" xfId="0"/>
    <xf numFmtId="0" fontId="1" fillId="0" borderId="0" xfId="4" applyFont="1"/>
    <xf numFmtId="0" fontId="6" fillId="0" borderId="0" xfId="0" applyFont="1"/>
    <xf numFmtId="0" fontId="7" fillId="0" borderId="0" xfId="4" applyFont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2" fontId="1" fillId="0" borderId="1" xfId="4" applyNumberFormat="1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 vertical="center"/>
    </xf>
    <xf numFmtId="4" fontId="8" fillId="0" borderId="1" xfId="4" applyNumberFormat="1" applyFont="1" applyBorder="1" applyAlignment="1">
      <alignment horizontal="center" vertical="center"/>
    </xf>
    <xf numFmtId="2" fontId="6" fillId="0" borderId="0" xfId="0" applyNumberFormat="1" applyFont="1"/>
    <xf numFmtId="0" fontId="13" fillId="0" borderId="0" xfId="4" applyFont="1"/>
    <xf numFmtId="0" fontId="14" fillId="0" borderId="0" xfId="4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7" fillId="0" borderId="0" xfId="4" applyFont="1" applyAlignment="1">
      <alignment horizontal="center" vertical="center"/>
    </xf>
    <xf numFmtId="43" fontId="16" fillId="0" borderId="0" xfId="2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" xfId="1" applyNumberFormat="1" applyFont="1" applyBorder="1" applyAlignment="1">
      <alignment horizontal="center" vertical="center" wrapText="1"/>
    </xf>
    <xf numFmtId="0" fontId="12" fillId="0" borderId="0" xfId="0" applyFont="1"/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10" fillId="0" borderId="0" xfId="0" applyFont="1"/>
    <xf numFmtId="0" fontId="19" fillId="0" borderId="0" xfId="4" applyFont="1"/>
    <xf numFmtId="2" fontId="19" fillId="0" borderId="2" xfId="3" applyNumberFormat="1" applyFont="1" applyBorder="1" applyAlignment="1">
      <alignment horizontal="center" vertical="center" wrapText="1"/>
    </xf>
    <xf numFmtId="0" fontId="3" fillId="0" borderId="0" xfId="0" applyFont="1"/>
    <xf numFmtId="0" fontId="20" fillId="0" borderId="0" xfId="0" applyFont="1" applyAlignment="1">
      <alignment horizontal="left" wrapText="1"/>
    </xf>
    <xf numFmtId="0" fontId="8" fillId="0" borderId="4" xfId="4" applyFont="1" applyBorder="1" applyAlignment="1">
      <alignment horizontal="right" vertical="center"/>
    </xf>
    <xf numFmtId="0" fontId="8" fillId="0" borderId="3" xfId="4" applyFont="1" applyBorder="1" applyAlignment="1">
      <alignment horizontal="right" vertical="center"/>
    </xf>
    <xf numFmtId="0" fontId="12" fillId="0" borderId="9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4" fontId="10" fillId="0" borderId="2" xfId="4" applyNumberFormat="1" applyFont="1" applyBorder="1" applyAlignment="1">
      <alignment horizontal="center" vertical="center" wrapText="1"/>
    </xf>
    <xf numFmtId="4" fontId="10" fillId="0" borderId="6" xfId="4" applyNumberFormat="1" applyFont="1" applyBorder="1" applyAlignment="1">
      <alignment horizontal="center" vertical="center" wrapText="1"/>
    </xf>
    <xf numFmtId="4" fontId="12" fillId="0" borderId="2" xfId="4" applyNumberFormat="1" applyFont="1" applyBorder="1" applyAlignment="1">
      <alignment horizontal="center" vertical="center" wrapText="1"/>
    </xf>
    <xf numFmtId="4" fontId="12" fillId="0" borderId="6" xfId="4" applyNumberFormat="1" applyFont="1" applyBorder="1" applyAlignment="1">
      <alignment horizontal="center" vertical="center" wrapText="1"/>
    </xf>
    <xf numFmtId="0" fontId="5" fillId="0" borderId="0" xfId="4" applyFont="1" applyAlignment="1">
      <alignment horizontal="right" vertical="center"/>
    </xf>
    <xf numFmtId="0" fontId="7" fillId="0" borderId="0" xfId="4" applyFont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left" vertical="center" wrapText="1"/>
    </xf>
    <xf numFmtId="0" fontId="12" fillId="0" borderId="1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 wrapText="1"/>
    </xf>
    <xf numFmtId="0" fontId="12" fillId="2" borderId="7" xfId="4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5"/>
    <cellStyle name="Обычный 4" xfId="1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639535</xdr:colOff>
      <xdr:row>5</xdr:row>
      <xdr:rowOff>0</xdr:rowOff>
    </xdr:from>
    <xdr:ext cx="4136571" cy="7075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783035" y="1524000"/>
              <a:ext cx="4136571" cy="707571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0" lang="ru-RU" sz="20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НМЦК</m:t>
                        </m:r>
                      </m:e>
                      <m:sup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рын</m:t>
                        </m:r>
                      </m:sup>
                    </m:sSup>
                    <m:r>
                      <a:rPr kumimoji="0" lang="ru-RU" sz="2000" b="1" i="0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0" lang="ru-RU" sz="20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0" lang="en-US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𝐕</m:t>
                        </m:r>
                      </m:num>
                      <m:den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𝐧</m:t>
                        </m:r>
                      </m:den>
                    </m:f>
                    <m:r>
                      <a:rPr kumimoji="0" lang="ru-RU" sz="2000" b="1" i="0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sSubSup>
                      <m:sSubSupPr>
                        <m:ctrlPr>
                          <a:rPr kumimoji="0" lang="ru-RU" sz="20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∑</m:t>
                        </m:r>
                      </m:e>
                      <m:sub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𝐢</m:t>
                        </m:r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</m:t>
                        </m:r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</m:sub>
                      <m:sup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𝐧</m:t>
                        </m:r>
                      </m:sup>
                    </m:sSubSup>
                    <m:sSub>
                      <m:sSubPr>
                        <m:ctrlPr>
                          <a:rPr kumimoji="0" lang="ru-RU" sz="2000" b="1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ru-RU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ц</m:t>
                        </m:r>
                      </m:e>
                      <m:sub>
                        <m:r>
                          <a:rPr kumimoji="0" lang="en-US" sz="2000" b="1" i="0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𝐢</m:t>
                        </m:r>
                      </m:sub>
                    </m:sSub>
                  </m:oMath>
                </m:oMathPara>
              </a14:m>
              <a:endParaRPr kumimoji="0" lang="ru-RU" sz="3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783035" y="1524000"/>
              <a:ext cx="4136571" cy="707571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2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〖НМЦК〗^рын=</a:t>
              </a:r>
              <a:r>
                <a:rPr kumimoji="0" lang="en-US" sz="2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𝐕</a:t>
              </a:r>
              <a:r>
                <a:rPr kumimoji="0" lang="ru-RU" sz="2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/𝐧∗∑_(𝐢=𝟏)^𝐧 ц_</a:t>
              </a:r>
              <a:r>
                <a:rPr kumimoji="0" lang="en-US" sz="20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𝐢</a:t>
              </a:r>
              <a:endParaRPr kumimoji="0" lang="ru-RU" sz="36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="80" zoomScaleNormal="80" workbookViewId="0">
      <selection activeCell="G14" sqref="G14"/>
    </sheetView>
  </sheetViews>
  <sheetFormatPr defaultRowHeight="15" x14ac:dyDescent="0.25"/>
  <cols>
    <col min="1" max="1" width="3.140625" style="2" customWidth="1"/>
    <col min="2" max="2" width="50.42578125" style="2" customWidth="1"/>
    <col min="3" max="3" width="12.5703125" style="2" customWidth="1"/>
    <col min="4" max="4" width="14.5703125" style="11" customWidth="1"/>
    <col min="5" max="6" width="16" style="11" customWidth="1"/>
    <col min="7" max="7" width="11.7109375" style="2" customWidth="1"/>
    <col min="8" max="8" width="25.140625" style="2" customWidth="1"/>
    <col min="9" max="9" width="11.28515625" style="2" customWidth="1"/>
    <col min="10" max="10" width="16" style="2" customWidth="1"/>
    <col min="11" max="11" width="9.140625" style="2"/>
    <col min="12" max="12" width="9.140625" style="8"/>
    <col min="13" max="13" width="9.140625" style="2"/>
    <col min="14" max="14" width="10" style="2" bestFit="1" customWidth="1"/>
    <col min="15" max="16384" width="9.140625" style="2"/>
  </cols>
  <sheetData>
    <row r="1" spans="1:10" ht="15.75" x14ac:dyDescent="0.25">
      <c r="A1" s="1"/>
      <c r="B1" s="1"/>
      <c r="C1" s="1"/>
      <c r="D1" s="9"/>
      <c r="E1" s="13"/>
      <c r="F1" s="13"/>
      <c r="G1" s="40" t="s">
        <v>15</v>
      </c>
      <c r="H1" s="40"/>
      <c r="I1" s="40"/>
      <c r="J1" s="40"/>
    </row>
    <row r="2" spans="1:10" ht="15.75" x14ac:dyDescent="0.25">
      <c r="A2" s="3"/>
      <c r="B2" s="3"/>
      <c r="C2" s="3"/>
      <c r="D2" s="10"/>
      <c r="E2" s="10"/>
      <c r="F2" s="10"/>
      <c r="G2" s="4"/>
      <c r="H2" s="1"/>
      <c r="I2" s="24"/>
      <c r="J2" s="1"/>
    </row>
    <row r="3" spans="1:10" ht="22.5" customHeight="1" x14ac:dyDescent="0.25">
      <c r="A3" s="41" t="s">
        <v>10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.75" customHeight="1" x14ac:dyDescent="0.25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40.5" customHeight="1" x14ac:dyDescent="0.25">
      <c r="A5" s="43" t="s">
        <v>11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55.5" customHeight="1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</row>
    <row r="7" spans="1:10" ht="132" customHeight="1" x14ac:dyDescent="0.25">
      <c r="A7" s="44"/>
      <c r="B7" s="46" t="s">
        <v>0</v>
      </c>
      <c r="C7" s="46"/>
      <c r="D7" s="46"/>
      <c r="E7" s="46"/>
      <c r="F7" s="46"/>
      <c r="G7" s="46"/>
      <c r="H7" s="46"/>
      <c r="I7" s="46"/>
      <c r="J7" s="46"/>
    </row>
    <row r="8" spans="1:10" ht="37.5" customHeight="1" x14ac:dyDescent="0.25">
      <c r="A8" s="30" t="s">
        <v>9</v>
      </c>
      <c r="B8" s="33" t="s">
        <v>12</v>
      </c>
      <c r="C8" s="33" t="s">
        <v>13</v>
      </c>
      <c r="D8" s="47" t="s">
        <v>1</v>
      </c>
      <c r="E8" s="48"/>
      <c r="F8" s="48"/>
      <c r="G8" s="49" t="s">
        <v>2</v>
      </c>
      <c r="H8" s="33" t="s">
        <v>3</v>
      </c>
      <c r="I8" s="52" t="s">
        <v>4</v>
      </c>
      <c r="J8" s="33" t="s">
        <v>5</v>
      </c>
    </row>
    <row r="9" spans="1:10" ht="15" customHeight="1" x14ac:dyDescent="0.25">
      <c r="A9" s="31"/>
      <c r="B9" s="34"/>
      <c r="C9" s="34"/>
      <c r="D9" s="38" t="s">
        <v>14</v>
      </c>
      <c r="E9" s="36" t="s">
        <v>21</v>
      </c>
      <c r="F9" s="36" t="s">
        <v>22</v>
      </c>
      <c r="G9" s="50"/>
      <c r="H9" s="34"/>
      <c r="I9" s="53"/>
      <c r="J9" s="34"/>
    </row>
    <row r="10" spans="1:10" ht="124.5" customHeight="1" x14ac:dyDescent="0.25">
      <c r="A10" s="32"/>
      <c r="B10" s="35"/>
      <c r="C10" s="35"/>
      <c r="D10" s="39"/>
      <c r="E10" s="37"/>
      <c r="F10" s="37"/>
      <c r="G10" s="51"/>
      <c r="H10" s="35"/>
      <c r="I10" s="54"/>
      <c r="J10" s="35"/>
    </row>
    <row r="11" spans="1:10" ht="60" customHeight="1" x14ac:dyDescent="0.25">
      <c r="A11" s="15">
        <v>1</v>
      </c>
      <c r="B11" s="27" t="s">
        <v>19</v>
      </c>
      <c r="C11" s="15">
        <v>1</v>
      </c>
      <c r="D11" s="16">
        <v>600</v>
      </c>
      <c r="E11" s="17">
        <v>600</v>
      </c>
      <c r="F11" s="17">
        <v>600</v>
      </c>
      <c r="G11" s="5">
        <f t="shared" ref="G11" si="0">ROUND(AVERAGE(D11:F11),2)</f>
        <v>600</v>
      </c>
      <c r="H11" s="18">
        <f t="shared" ref="H11" si="1">ROUND(STDEV(D11:F11),2)</f>
        <v>0</v>
      </c>
      <c r="I11" s="25">
        <f>H11/G11*100</f>
        <v>0</v>
      </c>
      <c r="J11" s="6">
        <f t="shared" ref="J11" si="2">G11*C11</f>
        <v>600</v>
      </c>
    </row>
    <row r="12" spans="1:10" ht="16.5" customHeight="1" x14ac:dyDescent="0.25">
      <c r="A12" s="28" t="s">
        <v>6</v>
      </c>
      <c r="B12" s="28"/>
      <c r="C12" s="28"/>
      <c r="D12" s="28"/>
      <c r="E12" s="28"/>
      <c r="F12" s="28"/>
      <c r="G12" s="28"/>
      <c r="H12" s="28"/>
      <c r="I12" s="29"/>
      <c r="J12" s="7">
        <f>SUM(J11:J11)</f>
        <v>600</v>
      </c>
    </row>
    <row r="13" spans="1:10" x14ac:dyDescent="0.25">
      <c r="A13" s="19"/>
      <c r="B13" s="19"/>
      <c r="C13" s="19"/>
      <c r="D13" s="19"/>
      <c r="E13" s="19"/>
      <c r="F13" s="19"/>
      <c r="G13" s="19"/>
      <c r="H13" s="19"/>
      <c r="J13" s="19"/>
    </row>
    <row r="14" spans="1:10" x14ac:dyDescent="0.25">
      <c r="A14" s="20"/>
      <c r="B14" s="20"/>
      <c r="C14" s="21">
        <f>J12</f>
        <v>600</v>
      </c>
      <c r="D14" s="20" t="s">
        <v>7</v>
      </c>
      <c r="E14" s="14"/>
      <c r="F14" s="14"/>
      <c r="G14"/>
      <c r="H14"/>
      <c r="I14" s="26"/>
      <c r="J14"/>
    </row>
    <row r="15" spans="1:10" x14ac:dyDescent="0.25">
      <c r="A15" s="20" t="s">
        <v>8</v>
      </c>
      <c r="B15" s="20"/>
      <c r="C15" s="20" t="s">
        <v>20</v>
      </c>
      <c r="D15" s="22"/>
      <c r="E15" s="12"/>
      <c r="F15" s="12"/>
      <c r="G15"/>
      <c r="H15"/>
      <c r="I15" s="26"/>
      <c r="J15"/>
    </row>
    <row r="16" spans="1:10" x14ac:dyDescent="0.25">
      <c r="A16" s="19"/>
      <c r="B16" s="19"/>
      <c r="C16" s="19"/>
      <c r="D16" s="19"/>
      <c r="G16"/>
      <c r="H16"/>
      <c r="I16" s="26"/>
      <c r="J16"/>
    </row>
    <row r="17" spans="1:10" ht="15" customHeight="1" x14ac:dyDescent="0.25">
      <c r="A17" s="23"/>
      <c r="B17" s="19"/>
      <c r="C17" s="19"/>
      <c r="D17" s="19"/>
      <c r="G17"/>
      <c r="H17"/>
      <c r="I17" s="26"/>
      <c r="J17"/>
    </row>
    <row r="18" spans="1:10" x14ac:dyDescent="0.25">
      <c r="A18" s="23"/>
      <c r="B18" s="19"/>
      <c r="C18" s="19"/>
      <c r="D18" s="19"/>
      <c r="G18"/>
      <c r="H18"/>
      <c r="I18" s="26"/>
      <c r="J18"/>
    </row>
    <row r="19" spans="1:10" x14ac:dyDescent="0.25">
      <c r="A19" s="19"/>
      <c r="B19" s="19"/>
      <c r="C19" s="19"/>
      <c r="D19" s="19"/>
    </row>
    <row r="20" spans="1:10" x14ac:dyDescent="0.25">
      <c r="A20" s="19"/>
      <c r="B20" s="19"/>
      <c r="C20" s="19"/>
      <c r="D20" s="19"/>
    </row>
    <row r="21" spans="1:10" x14ac:dyDescent="0.25">
      <c r="B21" s="2" t="s">
        <v>16</v>
      </c>
      <c r="E21" s="19" t="s">
        <v>17</v>
      </c>
    </row>
  </sheetData>
  <mergeCells count="19">
    <mergeCell ref="G1:J1"/>
    <mergeCell ref="A3:J3"/>
    <mergeCell ref="A4:J4"/>
    <mergeCell ref="A5:J5"/>
    <mergeCell ref="A6:A7"/>
    <mergeCell ref="B6:J6"/>
    <mergeCell ref="B7:J7"/>
    <mergeCell ref="A12:I12"/>
    <mergeCell ref="A8:A10"/>
    <mergeCell ref="B8:B10"/>
    <mergeCell ref="F9:F10"/>
    <mergeCell ref="J8:J10"/>
    <mergeCell ref="D9:D10"/>
    <mergeCell ref="E9:E10"/>
    <mergeCell ref="C8:C10"/>
    <mergeCell ref="D8:F8"/>
    <mergeCell ref="G8:G10"/>
    <mergeCell ref="H8:H10"/>
    <mergeCell ref="I8:I10"/>
  </mergeCells>
  <pageMargins left="0.11811023622047245" right="0.39370078740157483" top="0.19685039370078741" bottom="0.55118110236220474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Конверты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GA RF</cp:lastModifiedBy>
  <cp:lastPrinted>2024-06-20T11:24:13Z</cp:lastPrinted>
  <dcterms:created xsi:type="dcterms:W3CDTF">2014-01-15T18:15:09Z</dcterms:created>
  <dcterms:modified xsi:type="dcterms:W3CDTF">2026-07-22T09:00:08Z</dcterms:modified>
</cp:coreProperties>
</file>