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dlh\dfs\_Документы\07_ФЭО\Закупки 2026\п.4 ст.93 до 600\Страховка беспилотников\на размещение  2 вариант\"/>
    </mc:Choice>
  </mc:AlternateContent>
  <xr:revisionPtr revIDLastSave="0" documentId="13_ncr:1_{7485C0D0-5BA9-495F-92BA-08BD74DC45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 (2)" sheetId="7" r:id="rId1"/>
  </sheets>
  <definedNames>
    <definedName name="_Toc277247154" localSheetId="0">'Лист1 (2)'!#REF!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0" i="7" l="1"/>
  <c r="L10" i="7" s="1"/>
  <c r="H10" i="7"/>
  <c r="I10" i="7" l="1"/>
  <c r="J10" i="7" s="1"/>
  <c r="M10" i="7" l="1"/>
  <c r="N10" i="7" s="1"/>
  <c r="N11" i="7" s="1"/>
</calcChain>
</file>

<file path=xl/sharedStrings.xml><?xml version="1.0" encoding="utf-8"?>
<sst xmlns="http://schemas.openxmlformats.org/spreadsheetml/2006/main" count="39" uniqueCount="39">
  <si>
    <t>Ед. изм</t>
  </si>
  <si>
    <t>Наименование предмета контракта</t>
  </si>
  <si>
    <t>Кол-во</t>
  </si>
  <si>
    <t>Коммерческие предложения (руб./ед.изм.)</t>
  </si>
  <si>
    <t>Среднее квадратичное отклонение</t>
  </si>
  <si>
    <t>Цена за единицу изм. (руб.)</t>
  </si>
  <si>
    <t>Цена за единицу изм. с округлением (вниз) до сотых долей после запятой (руб.)</t>
  </si>
  <si>
    <t>НМЦК,  определяемая методом сопоставимых рыночных цен (анализа рынка)*</t>
  </si>
  <si>
    <t>НМЦК контракта с учетом округления цены за единицу (руб.)</t>
  </si>
  <si>
    <t>Оценка однородности совокупности значений выявленных цен, используемых в расчете НМЦК</t>
  </si>
  <si>
    <t xml:space="preserve"> </t>
  </si>
  <si>
    <t>НМЦК была определена методом сопоставимых рыночных цен (анализа рынка) в соответствии с приказом Минэкономразвития России № 567 от 02.10.2013 «Об утверждении методических рекомендаций по применению методов определения (начальной) максимальной цены, цены контракта, заключаемого с единственным поставщиком (подрядчиком, исполнителем)».</t>
  </si>
  <si>
    <t>Метод сопоставимых рыночных цен (анализа рынка) является приоритетным для определения и обоснования НМЦК.</t>
  </si>
  <si>
    <t>n – количество значений, используемых в расчете;</t>
  </si>
  <si>
    <t>i – номер источника ценовой информации;</t>
  </si>
  <si>
    <t>Цi –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услуг, с учетом различий в характеристиках товаров, коммерческих и (или) финансовых условий поставок товаров, выполнения работ, оказания услуг.</t>
  </si>
  <si>
    <t>Значение коэффициентов вариации – менее 33%, следовательно, совокупность цен принимается однородной.</t>
  </si>
  <si>
    <t>Итого</t>
  </si>
  <si>
    <t>Расчет НМЦК по формуле:</t>
  </si>
  <si>
    <t>v – количество закупаемого товара (работы, услуги);</t>
  </si>
  <si>
    <t>НМЦК – начальная (максимальная) цена контракта, определяемая методом сопоставимых рыночных цен (анализа рынка);</t>
  </si>
  <si>
    <t>Расчет среднего квадратичного отклонения производится по формуле:</t>
  </si>
  <si>
    <t>Расчет коэффициента вариации производится по формуле:</t>
  </si>
  <si>
    <t>Дата :</t>
  </si>
  <si>
    <t>Расчёт начальной (максимальной) цены контракта (НМЦК)</t>
  </si>
  <si>
    <t>№ п/п</t>
  </si>
  <si>
    <t>Обоснование начальной (максимальной) цены контракта</t>
  </si>
  <si>
    <t>Используемый метод определения НМЦК с обоснованием:</t>
  </si>
  <si>
    <t>Цена за ед., предложенная Поставщиком № 1 (Ц1)</t>
  </si>
  <si>
    <t xml:space="preserve">Цена за ед., предложенная Поставщиком № 2 (Ц2) 
</t>
  </si>
  <si>
    <t>Цена за ед., предложенная Поставщиком №3 (Ц3)</t>
  </si>
  <si>
    <r>
      <t xml:space="preserve">
Средняя арифметическая величина за ед. </t>
    </r>
    <r>
      <rPr>
        <sz val="10"/>
        <color indexed="8"/>
        <rFont val="Times New Roman"/>
        <family val="1"/>
        <charset val="204"/>
      </rPr>
      <t>&lt;Ц&gt;=(Ц1+Ц2+Ц3)/3</t>
    </r>
  </si>
  <si>
    <r>
      <t xml:space="preserve">Коэффициент вариации </t>
    </r>
    <r>
      <rPr>
        <sz val="10"/>
        <color indexed="8"/>
        <rFont val="Times New Roman"/>
        <family val="1"/>
        <charset val="204"/>
      </rPr>
      <t xml:space="preserve">(KV) KV=σ/&lt;Ц&gt;*100) </t>
    </r>
    <r>
      <rPr>
        <b/>
        <sz val="10"/>
        <color indexed="8"/>
        <rFont val="Times New Roman"/>
        <family val="1"/>
        <charset val="204"/>
      </rPr>
      <t xml:space="preserve">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</si>
  <si>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color indexed="8"/>
        <rFont val="Times New Roman"/>
        <family val="1"/>
        <charset val="204"/>
      </rPr>
      <t>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            
 V*(Ц1+ Ц2+ Ц3)/3</t>
    </r>
  </si>
  <si>
    <t>При определении НМЦК контракта Заказчик руководствуется  ст. 22  Федерального закона от 05.04.2013 № 44-ФЗ "О контрактной системе в сфере закупок товаров, работ, услуг для обеспечения государственных и муниципальных нужд"</t>
  </si>
  <si>
    <t>усл.</t>
  </si>
  <si>
    <t xml:space="preserve">страхования гражданской ответственности эксплуатантов
 беспилотных авиационных систем </t>
  </si>
  <si>
    <t xml:space="preserve">Предмет договора: Оказание услуг по страхованию гражданской ответственности эксплуатантов  беспилотных авиационных систем </t>
  </si>
  <si>
    <t>На основании проведенного анализа рынка и расчетов, НМЦК составляет: 6 700 (Шесть тысяч семьсот) рублей 00 копеек.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</si>
</sst>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name val="Arial Cyr"/>
      <charset val="204"/>
    </font>
    <font>
      <b/>
      <sz val="11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9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0" fillId="0" borderId="0" xfId="0" applyBorder="1"/>
    <xf numFmtId="0" fontId="2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top" wrapText="1"/>
    </xf>
    <xf numFmtId="2" fontId="6" fillId="0" borderId="2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left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/>
    <xf numFmtId="0" fontId="14" fillId="0" borderId="0" xfId="0" applyFont="1" applyBorder="1" applyAlignment="1">
      <alignment horizontal="center" vertical="center" wrapText="1"/>
    </xf>
    <xf numFmtId="0" fontId="0" fillId="0" borderId="0" xfId="0" applyFont="1" applyBorder="1"/>
    <xf numFmtId="3" fontId="6" fillId="0" borderId="1" xfId="0" applyNumberFormat="1" applyFont="1" applyBorder="1" applyAlignment="1">
      <alignment horizontal="center" vertical="center" wrapText="1"/>
    </xf>
    <xf numFmtId="0" fontId="0" fillId="0" borderId="0" xfId="0" applyFont="1" applyBorder="1" applyAlignment="1">
      <alignment vertical="top" wrapText="1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justify" vertical="center" wrapText="1"/>
    </xf>
    <xf numFmtId="0" fontId="9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justify" vertical="top" wrapText="1"/>
    </xf>
    <xf numFmtId="0" fontId="13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4" fontId="12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 wrapText="1"/>
    </xf>
    <xf numFmtId="0" fontId="0" fillId="0" borderId="0" xfId="0" applyFont="1" applyFill="1" applyBorder="1"/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14" fontId="9" fillId="0" borderId="0" xfId="0" applyNumberFormat="1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0" fillId="0" borderId="0" xfId="0" applyFill="1" applyBorder="1"/>
    <xf numFmtId="0" fontId="7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wmf"/><Relationship Id="rId5" Type="http://schemas.openxmlformats.org/officeDocument/2006/relationships/image" Target="../media/image5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14</xdr:row>
      <xdr:rowOff>66675</xdr:rowOff>
    </xdr:from>
    <xdr:to>
      <xdr:col>1</xdr:col>
      <xdr:colOff>952500</xdr:colOff>
      <xdr:row>17</xdr:row>
      <xdr:rowOff>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3839825"/>
          <a:ext cx="1333500" cy="504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114300</xdr:colOff>
      <xdr:row>22</xdr:row>
      <xdr:rowOff>180975</xdr:rowOff>
    </xdr:from>
    <xdr:to>
      <xdr:col>1</xdr:col>
      <xdr:colOff>828675</xdr:colOff>
      <xdr:row>26</xdr:row>
      <xdr:rowOff>9525</xdr:rowOff>
    </xdr:to>
    <xdr:pic>
      <xdr:nvPicPr>
        <xdr:cNvPr id="3" name="-541892" descr="http://1gzakaz.ru/system/content/image/62/1/-541892/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5840075"/>
          <a:ext cx="1257300" cy="590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142875</xdr:colOff>
      <xdr:row>28</xdr:row>
      <xdr:rowOff>9525</xdr:rowOff>
    </xdr:from>
    <xdr:to>
      <xdr:col>1</xdr:col>
      <xdr:colOff>542925</xdr:colOff>
      <xdr:row>30</xdr:row>
      <xdr:rowOff>38100</xdr:rowOff>
    </xdr:to>
    <xdr:pic>
      <xdr:nvPicPr>
        <xdr:cNvPr id="4" name="-541895" descr="http://1gzakaz.ru/system/content/image/62/1/-541895/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6811625"/>
          <a:ext cx="942975" cy="409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904875</xdr:colOff>
      <xdr:row>8</xdr:row>
      <xdr:rowOff>790575</xdr:rowOff>
    </xdr:from>
    <xdr:to>
      <xdr:col>9</xdr:col>
      <xdr:colOff>0</xdr:colOff>
      <xdr:row>8</xdr:row>
      <xdr:rowOff>790575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4550" y="8524875"/>
          <a:ext cx="60960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152400</xdr:colOff>
      <xdr:row>8</xdr:row>
      <xdr:rowOff>1133475</xdr:rowOff>
    </xdr:from>
    <xdr:to>
      <xdr:col>10</xdr:col>
      <xdr:colOff>4445</xdr:colOff>
      <xdr:row>8</xdr:row>
      <xdr:rowOff>1133475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6550" y="8867775"/>
          <a:ext cx="461645" cy="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23812</xdr:colOff>
      <xdr:row>8</xdr:row>
      <xdr:rowOff>2178842</xdr:rowOff>
    </xdr:from>
    <xdr:to>
      <xdr:col>10</xdr:col>
      <xdr:colOff>609599</xdr:colOff>
      <xdr:row>8</xdr:row>
      <xdr:rowOff>1616867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7562" y="9513092"/>
          <a:ext cx="585787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23812</xdr:colOff>
      <xdr:row>14</xdr:row>
      <xdr:rowOff>0</xdr:rowOff>
    </xdr:from>
    <xdr:to>
      <xdr:col>1</xdr:col>
      <xdr:colOff>628649</xdr:colOff>
      <xdr:row>14</xdr:row>
      <xdr:rowOff>0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" y="13773150"/>
          <a:ext cx="1147762" cy="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0"/>
  <sheetViews>
    <sheetView tabSelected="1" workbookViewId="0">
      <selection activeCell="A28" sqref="A28:L28"/>
    </sheetView>
  </sheetViews>
  <sheetFormatPr defaultRowHeight="15" x14ac:dyDescent="0.25"/>
  <cols>
    <col min="1" max="1" width="8.140625" customWidth="1"/>
    <col min="2" max="2" width="28.7109375" customWidth="1"/>
    <col min="3" max="4" width="8.5703125" customWidth="1"/>
    <col min="5" max="8" width="11.85546875" customWidth="1"/>
    <col min="11" max="11" width="14.42578125" customWidth="1"/>
    <col min="12" max="12" width="9.7109375" customWidth="1"/>
    <col min="13" max="13" width="13.85546875" customWidth="1"/>
    <col min="14" max="14" width="11.28515625" customWidth="1"/>
  </cols>
  <sheetData>
    <row r="1" spans="1:14" ht="34.5" customHeight="1" x14ac:dyDescent="0.25">
      <c r="A1" s="27" t="s">
        <v>26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3" spans="1:14" ht="15" customHeight="1" x14ac:dyDescent="0.25">
      <c r="A3" s="28" t="s">
        <v>37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</row>
    <row r="4" spans="1:14" ht="23.25" customHeight="1" x14ac:dyDescent="0.25">
      <c r="A4" s="29" t="s">
        <v>27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</row>
    <row r="5" spans="1:14" ht="48" customHeight="1" x14ac:dyDescent="0.25">
      <c r="A5" s="30" t="s">
        <v>11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</row>
    <row r="6" spans="1:14" ht="24.75" customHeight="1" x14ac:dyDescent="0.25">
      <c r="A6" s="31" t="s">
        <v>12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</row>
    <row r="7" spans="1:14" x14ac:dyDescent="0.25">
      <c r="A7" s="32" t="s">
        <v>24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</row>
    <row r="8" spans="1:14" ht="48.75" customHeight="1" x14ac:dyDescent="0.25">
      <c r="A8" s="33" t="s">
        <v>25</v>
      </c>
      <c r="B8" s="33" t="s">
        <v>1</v>
      </c>
      <c r="C8" s="33" t="s">
        <v>0</v>
      </c>
      <c r="D8" s="33" t="s">
        <v>2</v>
      </c>
      <c r="E8" s="34" t="s">
        <v>3</v>
      </c>
      <c r="F8" s="34"/>
      <c r="G8" s="34"/>
      <c r="H8" s="35" t="s">
        <v>9</v>
      </c>
      <c r="I8" s="35"/>
      <c r="J8" s="35"/>
      <c r="K8" s="36" t="s">
        <v>7</v>
      </c>
      <c r="L8" s="36"/>
      <c r="M8" s="36"/>
      <c r="N8" s="36"/>
    </row>
    <row r="9" spans="1:14" ht="127.5" x14ac:dyDescent="0.25">
      <c r="A9" s="33"/>
      <c r="B9" s="33"/>
      <c r="C9" s="33"/>
      <c r="D9" s="33"/>
      <c r="E9" s="4" t="s">
        <v>28</v>
      </c>
      <c r="F9" s="5" t="s">
        <v>29</v>
      </c>
      <c r="G9" s="5" t="s">
        <v>30</v>
      </c>
      <c r="H9" s="10" t="s">
        <v>31</v>
      </c>
      <c r="I9" s="10" t="s">
        <v>4</v>
      </c>
      <c r="J9" s="6" t="s">
        <v>32</v>
      </c>
      <c r="K9" s="7" t="s">
        <v>33</v>
      </c>
      <c r="L9" s="10" t="s">
        <v>5</v>
      </c>
      <c r="M9" s="10" t="s">
        <v>6</v>
      </c>
      <c r="N9" s="10" t="s">
        <v>8</v>
      </c>
    </row>
    <row r="10" spans="1:14" ht="51" x14ac:dyDescent="0.25">
      <c r="A10" s="8">
        <v>1</v>
      </c>
      <c r="B10" s="9" t="s">
        <v>36</v>
      </c>
      <c r="C10" s="1" t="s">
        <v>35</v>
      </c>
      <c r="D10" s="20">
        <v>1</v>
      </c>
      <c r="E10" s="37">
        <v>6700</v>
      </c>
      <c r="F10" s="37">
        <v>6500</v>
      </c>
      <c r="G10" s="37">
        <v>6900</v>
      </c>
      <c r="H10" s="38">
        <f>AVERAGE(E10:G10)</f>
        <v>6700</v>
      </c>
      <c r="I10" s="2">
        <f>SQRT((SUMSQ(E10-H10,F10-H10,G10-H10))/(3-1))</f>
        <v>200</v>
      </c>
      <c r="J10" s="11">
        <f>I10/H10*100</f>
        <v>2.9850746268656714</v>
      </c>
      <c r="K10" s="2">
        <f>((D10/3)*(SUM(E10:G10)))</f>
        <v>6700</v>
      </c>
      <c r="L10" s="2">
        <f>K10/D10</f>
        <v>6700</v>
      </c>
      <c r="M10" s="2">
        <f t="shared" ref="M10" si="0">ROUND(L10,2)</f>
        <v>6700</v>
      </c>
      <c r="N10" s="2">
        <f>M10*D10</f>
        <v>6700</v>
      </c>
    </row>
    <row r="11" spans="1:14" x14ac:dyDescent="0.25">
      <c r="A11" s="8"/>
      <c r="B11" s="9"/>
      <c r="C11" s="1"/>
      <c r="D11" s="2"/>
      <c r="E11" s="15"/>
      <c r="F11" s="15"/>
      <c r="G11" s="15"/>
      <c r="H11" s="2"/>
      <c r="I11" s="2"/>
      <c r="J11" s="11"/>
      <c r="K11" s="2"/>
      <c r="L11" s="2"/>
      <c r="M11" s="2"/>
      <c r="N11" s="2">
        <f>SUM(N10:N10)</f>
        <v>6700</v>
      </c>
    </row>
    <row r="12" spans="1:14" x14ac:dyDescent="0.25">
      <c r="A12" s="9"/>
      <c r="B12" s="12" t="s">
        <v>17</v>
      </c>
      <c r="C12" s="9"/>
      <c r="D12" s="9"/>
      <c r="E12" s="9"/>
      <c r="F12" s="9"/>
      <c r="G12" s="9"/>
      <c r="H12" s="9"/>
      <c r="I12" s="9"/>
      <c r="J12" s="9"/>
      <c r="K12" s="13"/>
      <c r="L12" s="14"/>
      <c r="M12" s="14"/>
      <c r="N12" s="14"/>
    </row>
    <row r="13" spans="1:14" x14ac:dyDescent="0.25">
      <c r="A13" s="22" t="s">
        <v>34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</row>
    <row r="14" spans="1:14" x14ac:dyDescent="0.25">
      <c r="A14" s="22" t="s">
        <v>18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</row>
    <row r="15" spans="1:14" x14ac:dyDescent="0.25">
      <c r="A15" s="16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8"/>
    </row>
    <row r="16" spans="1:14" x14ac:dyDescent="0.25">
      <c r="A16" s="16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8"/>
    </row>
    <row r="17" spans="1:16" x14ac:dyDescent="0.25">
      <c r="A17" s="16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8"/>
    </row>
    <row r="18" spans="1:16" x14ac:dyDescent="0.25">
      <c r="A18" s="22" t="s">
        <v>20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19"/>
      <c r="N18" s="18"/>
    </row>
    <row r="19" spans="1:16" x14ac:dyDescent="0.25">
      <c r="A19" s="22" t="s">
        <v>19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19"/>
      <c r="N19" s="18"/>
    </row>
    <row r="20" spans="1:16" x14ac:dyDescent="0.25">
      <c r="A20" s="23" t="s">
        <v>13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19"/>
      <c r="N20" s="19"/>
    </row>
    <row r="21" spans="1:16" x14ac:dyDescent="0.25">
      <c r="A21" s="23" t="s">
        <v>14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19"/>
      <c r="N21" s="19"/>
    </row>
    <row r="22" spans="1:16" ht="32.25" customHeight="1" x14ac:dyDescent="0.25">
      <c r="A22" s="22" t="s">
        <v>15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</row>
    <row r="23" spans="1:16" ht="30.75" customHeight="1" x14ac:dyDescent="0.25">
      <c r="A23" s="26" t="s">
        <v>21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19"/>
      <c r="N23" s="19"/>
    </row>
    <row r="24" spans="1:16" ht="15" customHeight="1" x14ac:dyDescent="0.25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19"/>
      <c r="N24" s="19"/>
    </row>
    <row r="25" spans="1:16" ht="15" customHeight="1" x14ac:dyDescent="0.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19"/>
      <c r="N25" s="19"/>
    </row>
    <row r="26" spans="1:16" ht="15" customHeight="1" x14ac:dyDescent="0.25">
      <c r="A26" s="24" t="s">
        <v>10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19"/>
      <c r="N26" s="19"/>
    </row>
    <row r="27" spans="1:16" ht="20.25" customHeight="1" x14ac:dyDescent="0.25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19"/>
      <c r="N27" s="19"/>
      <c r="O27" s="3"/>
      <c r="P27" s="3"/>
    </row>
    <row r="28" spans="1:16" ht="15" customHeight="1" x14ac:dyDescent="0.25">
      <c r="A28" s="25" t="s">
        <v>22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19"/>
      <c r="N28" s="19"/>
      <c r="O28" s="3"/>
      <c r="P28" s="3"/>
    </row>
    <row r="29" spans="1:16" ht="15" customHeight="1" x14ac:dyDescent="0.25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19"/>
      <c r="N29" s="19"/>
      <c r="O29" s="3"/>
      <c r="P29" s="3"/>
    </row>
    <row r="30" spans="1:16" ht="15" customHeight="1" x14ac:dyDescent="0.25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19"/>
      <c r="N30" s="19"/>
      <c r="O30" s="3"/>
      <c r="P30" s="3"/>
    </row>
    <row r="31" spans="1:16" ht="13.5" customHeight="1" x14ac:dyDescent="0.25">
      <c r="A31" s="39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40"/>
      <c r="N31" s="19"/>
      <c r="O31" s="3"/>
      <c r="P31" s="3"/>
    </row>
    <row r="32" spans="1:16" ht="15" customHeight="1" x14ac:dyDescent="0.25">
      <c r="A32" s="41" t="s">
        <v>16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0"/>
      <c r="N32" s="19"/>
      <c r="O32" s="3"/>
      <c r="P32" s="3"/>
    </row>
    <row r="33" spans="1:16" x14ac:dyDescent="0.25">
      <c r="A33" s="48" t="s">
        <v>38</v>
      </c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19"/>
      <c r="O33" s="3"/>
      <c r="P33" s="3"/>
    </row>
    <row r="34" spans="1:16" x14ac:dyDescent="0.25">
      <c r="A34" s="42" t="s">
        <v>23</v>
      </c>
      <c r="B34" s="43">
        <v>46253</v>
      </c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0"/>
      <c r="N34" s="19"/>
      <c r="O34" s="3"/>
      <c r="P34" s="3"/>
    </row>
    <row r="35" spans="1:16" x14ac:dyDescent="0.25">
      <c r="A35" s="39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40"/>
      <c r="N35" s="19"/>
      <c r="O35" s="3"/>
      <c r="P35" s="3"/>
    </row>
    <row r="36" spans="1:16" x14ac:dyDescent="0.25">
      <c r="A36" s="45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6"/>
      <c r="N36" s="3"/>
      <c r="O36" s="3"/>
      <c r="P36" s="3"/>
    </row>
    <row r="37" spans="1:16" ht="15" customHeight="1" x14ac:dyDescent="0.25">
      <c r="A37" s="45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6"/>
      <c r="N37" s="3"/>
      <c r="O37" s="3"/>
      <c r="P37" s="3"/>
    </row>
    <row r="38" spans="1:16" x14ac:dyDescent="0.25">
      <c r="A38" s="47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6"/>
      <c r="N38" s="3"/>
      <c r="O38" s="3"/>
      <c r="P38" s="3"/>
    </row>
    <row r="39" spans="1:16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6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</row>
    <row r="41" spans="1:16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1:16" ht="30" customHeight="1" x14ac:dyDescent="0.25">
      <c r="O42" s="3"/>
      <c r="P42" s="3"/>
    </row>
    <row r="43" spans="1:16" x14ac:dyDescent="0.25">
      <c r="O43" s="3"/>
      <c r="P43" s="3"/>
    </row>
    <row r="44" spans="1:16" x14ac:dyDescent="0.25">
      <c r="O44" s="3"/>
      <c r="P44" s="3"/>
    </row>
    <row r="45" spans="1:16" x14ac:dyDescent="0.25">
      <c r="O45" s="3"/>
      <c r="P45" s="3"/>
    </row>
    <row r="46" spans="1:16" x14ac:dyDescent="0.25">
      <c r="O46" s="3"/>
      <c r="P46" s="3"/>
    </row>
    <row r="47" spans="1:16" x14ac:dyDescent="0.25">
      <c r="O47" s="3"/>
      <c r="P47" s="3"/>
    </row>
    <row r="48" spans="1:16" x14ac:dyDescent="0.25">
      <c r="O48" s="3"/>
      <c r="P48" s="3"/>
    </row>
    <row r="49" spans="15:16" x14ac:dyDescent="0.25">
      <c r="O49" s="3"/>
      <c r="P49" s="3"/>
    </row>
    <row r="50" spans="15:16" x14ac:dyDescent="0.25">
      <c r="O50" s="3"/>
      <c r="P50" s="3"/>
    </row>
  </sheetData>
  <mergeCells count="35">
    <mergeCell ref="A13:N13"/>
    <mergeCell ref="A14:N14"/>
    <mergeCell ref="A1:N1"/>
    <mergeCell ref="A3:N3"/>
    <mergeCell ref="A4:N4"/>
    <mergeCell ref="A5:N5"/>
    <mergeCell ref="A6:N6"/>
    <mergeCell ref="A7:N7"/>
    <mergeCell ref="A8:A9"/>
    <mergeCell ref="B8:B9"/>
    <mergeCell ref="C8:C9"/>
    <mergeCell ref="D8:D9"/>
    <mergeCell ref="E8:G8"/>
    <mergeCell ref="H8:J8"/>
    <mergeCell ref="K8:N8"/>
    <mergeCell ref="A37:L37"/>
    <mergeCell ref="A38:L38"/>
    <mergeCell ref="A30:L30"/>
    <mergeCell ref="A31:L31"/>
    <mergeCell ref="A32:L32"/>
    <mergeCell ref="A35:L35"/>
    <mergeCell ref="A36:L36"/>
    <mergeCell ref="A33:M33"/>
    <mergeCell ref="A29:L29"/>
    <mergeCell ref="A18:L18"/>
    <mergeCell ref="A19:L19"/>
    <mergeCell ref="A20:L20"/>
    <mergeCell ref="A21:L21"/>
    <mergeCell ref="A22:N22"/>
    <mergeCell ref="A25:L25"/>
    <mergeCell ref="A26:L26"/>
    <mergeCell ref="A27:L27"/>
    <mergeCell ref="A28:L28"/>
    <mergeCell ref="A23:L23"/>
    <mergeCell ref="A24:L24"/>
  </mergeCells>
  <pageMargins left="0.70866141732283472" right="0.70866141732283472" top="0.35433070866141736" bottom="0.15748031496062992" header="0.31496062992125984" footer="0.31496062992125984"/>
  <pageSetup paperSize="9" scale="67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Камалова Ирина Гизаровна</dc:creator>
  <cp:lastModifiedBy>Чеплакова Татьяна Александровна</cp:lastModifiedBy>
  <cp:lastPrinted>2026-08-19T04:16:40Z</cp:lastPrinted>
  <dcterms:created xsi:type="dcterms:W3CDTF">2014-01-15T18:15:09Z</dcterms:created>
  <dcterms:modified xsi:type="dcterms:W3CDTF">2026-08-19T04:17:00Z</dcterms:modified>
</cp:coreProperties>
</file>