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'!$B$1:$K$16</definedName>
  </definedNames>
  <calcPr calcId="162913"/>
</workbook>
</file>

<file path=xl/calcChain.xml><?xml version="1.0" encoding="utf-8"?>
<calcChain xmlns="http://schemas.openxmlformats.org/spreadsheetml/2006/main">
  <c r="I11" i="2" l="1"/>
  <c r="F11" i="2"/>
  <c r="K11" i="2" s="1"/>
  <c r="J11" i="2" l="1"/>
  <c r="F10" i="2" l="1"/>
  <c r="K10" i="2" s="1"/>
  <c r="I10" i="2"/>
  <c r="F9" i="2"/>
  <c r="K9" i="2" s="1"/>
  <c r="I9" i="2"/>
  <c r="F7" i="2"/>
  <c r="K7" i="2" s="1"/>
  <c r="I7" i="2"/>
  <c r="J10" i="2" l="1"/>
  <c r="J9" i="2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12" i="2" l="1"/>
  <c r="I3" i="2"/>
  <c r="J3" i="2" l="1"/>
</calcChain>
</file>

<file path=xl/sharedStrings.xml><?xml version="1.0" encoding="utf-8"?>
<sst xmlns="http://schemas.openxmlformats.org/spreadsheetml/2006/main" count="33" uniqueCount="22">
  <si>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</si>
  <si>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</si>
  <si>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</si>
  <si>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</si>
  <si>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</si>
  <si>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</si>
  <si>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</si>
  <si>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</si>
  <si>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</si>
  <si>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</si>
  <si>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 изм.</t>
  </si>
  <si>
    <t xml:space="preserve">Трос большой щеточного узла Free EVO (замена 3.499.0434)
</t>
  </si>
  <si>
    <t>Трос подъема балки</t>
  </si>
  <si>
    <t>Колесо поворотное в сб. Free EVO</t>
  </si>
  <si>
    <t xml:space="preserve">Шланг всасывающий FREE EVO
</t>
  </si>
  <si>
    <t xml:space="preserve">Фланец соединительный с уплотнением к-т (вместо 4.508.1552С / 4.508.0617)
</t>
  </si>
  <si>
    <t xml:space="preserve">Стяжка передняя 830x3 Evo 50
</t>
  </si>
  <si>
    <t xml:space="preserve">Стяжка задняя 870x4 Evo 50
</t>
  </si>
  <si>
    <t xml:space="preserve">Корд триммерный круглый Opti, 2,4 мм/90 м, в блистере
</t>
  </si>
  <si>
    <t xml:space="preserve">Фильтр-пеногаситель
</t>
  </si>
  <si>
    <t>от 03.07.2025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</si>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</sst>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>
      <selection activeCell="I26" sqref="I26:I27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3" t="s">
        <v>8</v>
      </c>
      <c r="B1" s="21" t="s">
        <v>0</v>
      </c>
      <c r="C1" s="12" t="s">
        <v>1</v>
      </c>
      <c r="D1" s="16" t="s">
        <v>2</v>
      </c>
      <c r="E1" s="12" t="s">
        <v>2</v>
      </c>
      <c r="F1" s="22" t="s">
        <v>4</v>
      </c>
      <c r="G1" s="22" t="s">
        <v>9</v>
      </c>
      <c r="H1" s="17" t="s">
        <v>10</v>
      </c>
      <c r="I1" s="22" t="s">
        <v>5</v>
      </c>
      <c r="J1" s="22" t="s">
        <v>6</v>
      </c>
      <c r="K1" s="22" t="s">
        <v>3</v>
      </c>
    </row>
    <row r="2" spans="1:13" x14ac:dyDescent="0.2">
      <c r="A2" s="24"/>
      <c r="B2" s="21"/>
      <c r="C2" s="3" t="s">
        <v>20</v>
      </c>
      <c r="D2" s="3" t="s">
        <v>20</v>
      </c>
      <c r="E2" s="3" t="s">
        <v>20</v>
      </c>
      <c r="F2" s="22"/>
      <c r="G2" s="22"/>
      <c r="H2" s="17"/>
      <c r="I2" s="22"/>
      <c r="J2" s="22"/>
      <c r="K2" s="22"/>
    </row>
    <row r="3" spans="1:13" ht="25.5" customHeight="1" x14ac:dyDescent="0.2">
      <c r="A3" s="14">
        <v>1</v>
      </c>
      <c r="B3" s="25" t="s">
        <v>11</v>
      </c>
      <c r="C3" s="4">
        <v>6094</v>
      </c>
      <c r="D3" s="4">
        <v>5923.1</v>
      </c>
      <c r="E3" s="4">
        <v>5695</v>
      </c>
      <c r="F3" s="4">
        <f>ROUND(AVERAGE(C3:E3),2)</f>
        <v>5904.03</v>
      </c>
      <c r="G3" s="5">
        <v>1</v>
      </c>
      <c r="H3" s="5" t="s">
        <v>21</v>
      </c>
      <c r="I3" s="4">
        <f>STDEV(C3:E3)</f>
        <v>200.18217536367553</v>
      </c>
      <c r="J3" s="6">
        <f>I3/F3</f>
        <v>3.3906022727471834E-2</v>
      </c>
      <c r="K3" s="7">
        <f>F3*G3</f>
        <v>5904.03</v>
      </c>
      <c r="L3" s="8"/>
      <c r="M3" s="9"/>
    </row>
    <row r="4" spans="1:13" ht="12" x14ac:dyDescent="0.2">
      <c r="A4" s="14">
        <v>2</v>
      </c>
      <c r="B4" s="15" t="s">
        <v>12</v>
      </c>
      <c r="C4" s="4">
        <v>11211</v>
      </c>
      <c r="D4" s="4">
        <v>10897.04</v>
      </c>
      <c r="E4" s="4">
        <v>10478</v>
      </c>
      <c r="F4" s="4">
        <f t="shared" ref="F4:F11" si="0">ROUND(AVERAGE(C4:E4),2)</f>
        <v>10862.01</v>
      </c>
      <c r="G4" s="5">
        <v>2</v>
      </c>
      <c r="H4" s="5" t="s">
        <v>21</v>
      </c>
      <c r="I4" s="4">
        <f>STDEV(C4:E4)</f>
        <v>367.75317882152069</v>
      </c>
      <c r="J4" s="6">
        <f>I4/F4</f>
        <v>3.3856825653955452E-2</v>
      </c>
      <c r="K4" s="7">
        <f>F4*G4</f>
        <v>21724.02</v>
      </c>
      <c r="L4" s="8"/>
      <c r="M4" s="9"/>
    </row>
    <row r="5" spans="1:13" ht="13.5" customHeight="1" x14ac:dyDescent="0.2">
      <c r="A5" s="14">
        <v>3</v>
      </c>
      <c r="B5" s="15" t="s">
        <v>13</v>
      </c>
      <c r="C5" s="4">
        <v>14008</v>
      </c>
      <c r="D5" s="4">
        <v>13615.2</v>
      </c>
      <c r="E5" s="4">
        <v>13092</v>
      </c>
      <c r="F5" s="4">
        <f t="shared" si="0"/>
        <v>13571.73</v>
      </c>
      <c r="G5" s="5">
        <v>2</v>
      </c>
      <c r="H5" s="5" t="s">
        <v>21</v>
      </c>
      <c r="I5" s="4">
        <f>STDEV(C5:E5)</f>
        <v>459.54435404358236</v>
      </c>
      <c r="J5" s="6">
        <f>I5/F5</f>
        <v>3.3860410871980384E-2</v>
      </c>
      <c r="K5" s="7">
        <f>F5*G5</f>
        <v>27143.46</v>
      </c>
      <c r="L5" s="8"/>
      <c r="M5" s="9"/>
    </row>
    <row r="6" spans="1:13" ht="14.25" customHeight="1" x14ac:dyDescent="0.2">
      <c r="A6" s="14">
        <v>4</v>
      </c>
      <c r="B6" s="25" t="s">
        <v>14</v>
      </c>
      <c r="C6" s="4">
        <v>10540</v>
      </c>
      <c r="D6" s="4">
        <v>10244.34</v>
      </c>
      <c r="E6" s="4">
        <v>9850</v>
      </c>
      <c r="F6" s="4">
        <f t="shared" si="0"/>
        <v>10211.450000000001</v>
      </c>
      <c r="G6" s="5">
        <v>2</v>
      </c>
      <c r="H6" s="5" t="s">
        <v>21</v>
      </c>
      <c r="I6" s="4">
        <f>STDEV(C6:E6)</f>
        <v>346.17405814609123</v>
      </c>
      <c r="J6" s="6">
        <f>I6/F6</f>
        <v>3.3900578090877515E-2</v>
      </c>
      <c r="K6" s="7">
        <f>F6*G6</f>
        <v>20422.900000000001</v>
      </c>
      <c r="L6" s="8"/>
      <c r="M6" s="9"/>
    </row>
    <row r="7" spans="1:13" ht="26.25" customHeight="1" x14ac:dyDescent="0.2">
      <c r="A7" s="14">
        <v>5</v>
      </c>
      <c r="B7" s="25" t="s">
        <v>15</v>
      </c>
      <c r="C7" s="4">
        <v>1702</v>
      </c>
      <c r="D7" s="4">
        <v>1654.32</v>
      </c>
      <c r="E7" s="4">
        <v>1591</v>
      </c>
      <c r="F7" s="4">
        <f t="shared" si="0"/>
        <v>1649.11</v>
      </c>
      <c r="G7" s="5">
        <v>1</v>
      </c>
      <c r="H7" s="5" t="s">
        <v>21</v>
      </c>
      <c r="I7" s="4">
        <f>STDEV(C7:E7)</f>
        <v>55.683338022547936</v>
      </c>
      <c r="J7" s="6">
        <f>I7/F7</f>
        <v>3.3765690598291161E-2</v>
      </c>
      <c r="K7" s="7">
        <f>F7*G7</f>
        <v>1649.11</v>
      </c>
      <c r="L7" s="8"/>
      <c r="M7" s="9"/>
    </row>
    <row r="8" spans="1:13" ht="17.25" customHeight="1" x14ac:dyDescent="0.2">
      <c r="A8" s="14">
        <v>6</v>
      </c>
      <c r="B8" s="25" t="s">
        <v>16</v>
      </c>
      <c r="C8" s="4">
        <v>1721</v>
      </c>
      <c r="D8" s="4">
        <v>1672.62</v>
      </c>
      <c r="E8" s="4">
        <v>1608</v>
      </c>
      <c r="F8" s="4">
        <f t="shared" si="0"/>
        <v>1667.21</v>
      </c>
      <c r="G8" s="5">
        <v>2</v>
      </c>
      <c r="H8" s="5" t="s">
        <v>21</v>
      </c>
      <c r="I8" s="4">
        <f>STDEV(C8:E8)</f>
        <v>56.694163132842284</v>
      </c>
      <c r="J8" s="6">
        <f>I8/F8</f>
        <v>3.4005412115355765E-2</v>
      </c>
      <c r="K8" s="7">
        <f>F8*G8</f>
        <v>3334.42</v>
      </c>
      <c r="L8" s="8"/>
      <c r="M8" s="9"/>
    </row>
    <row r="9" spans="1:13" ht="14.25" customHeight="1" x14ac:dyDescent="0.2">
      <c r="A9" s="14">
        <v>7</v>
      </c>
      <c r="B9" s="25" t="s">
        <v>17</v>
      </c>
      <c r="C9" s="4">
        <v>1969</v>
      </c>
      <c r="D9" s="4">
        <v>1914.18</v>
      </c>
      <c r="E9" s="4">
        <v>1840</v>
      </c>
      <c r="F9" s="4">
        <f t="shared" si="0"/>
        <v>1907.73</v>
      </c>
      <c r="G9" s="5">
        <v>2</v>
      </c>
      <c r="H9" s="5" t="s">
        <v>21</v>
      </c>
      <c r="I9" s="4">
        <f>STDEV(C9:E9)</f>
        <v>64.741672308748193</v>
      </c>
      <c r="J9" s="6">
        <f>I9/F9</f>
        <v>3.3936496416551706E-2</v>
      </c>
      <c r="K9" s="7">
        <f>F9*G9</f>
        <v>3815.46</v>
      </c>
      <c r="L9" s="8"/>
      <c r="M9" s="9"/>
    </row>
    <row r="10" spans="1:13" ht="27" customHeight="1" x14ac:dyDescent="0.2">
      <c r="A10" s="14">
        <v>8</v>
      </c>
      <c r="B10" s="25" t="s">
        <v>18</v>
      </c>
      <c r="C10" s="4">
        <v>1529</v>
      </c>
      <c r="D10" s="4">
        <v>1485.96</v>
      </c>
      <c r="E10" s="4">
        <v>1429</v>
      </c>
      <c r="F10" s="4">
        <f t="shared" si="0"/>
        <v>1481.32</v>
      </c>
      <c r="G10" s="5">
        <v>1</v>
      </c>
      <c r="H10" s="5" t="s">
        <v>21</v>
      </c>
      <c r="I10" s="4">
        <f>STDEV(C10:E10)</f>
        <v>50.161212106566964</v>
      </c>
      <c r="J10" s="6">
        <f>I10/F10</f>
        <v>3.3862509185433917E-2</v>
      </c>
      <c r="K10" s="7">
        <f>F10*G10</f>
        <v>1481.32</v>
      </c>
      <c r="L10" s="8"/>
      <c r="M10" s="9"/>
    </row>
    <row r="11" spans="1:13" ht="14.25" customHeight="1" x14ac:dyDescent="0.2">
      <c r="A11" s="14">
        <v>9</v>
      </c>
      <c r="B11" s="25" t="s">
        <v>19</v>
      </c>
      <c r="C11" s="4">
        <v>1777</v>
      </c>
      <c r="D11" s="4">
        <v>1727.52</v>
      </c>
      <c r="E11" s="4">
        <v>1661</v>
      </c>
      <c r="F11" s="4">
        <f t="shared" si="0"/>
        <v>1721.84</v>
      </c>
      <c r="G11" s="5">
        <v>2</v>
      </c>
      <c r="H11" s="5" t="s">
        <v>21</v>
      </c>
      <c r="I11" s="4">
        <f>STDEV(C11:E11)</f>
        <v>58.208219350878615</v>
      </c>
      <c r="J11" s="6">
        <f>I11/F11</f>
        <v>3.3805823625237312E-2</v>
      </c>
      <c r="K11" s="7">
        <f>F11*G11</f>
        <v>3443.68</v>
      </c>
      <c r="L11" s="8"/>
      <c r="M11" s="9"/>
    </row>
    <row r="12" spans="1:13" ht="14.25" customHeight="1" x14ac:dyDescent="0.2">
      <c r="A12" s="13"/>
      <c r="B12" s="18" t="s">
        <v>7</v>
      </c>
      <c r="C12" s="19"/>
      <c r="D12" s="19"/>
      <c r="E12" s="19"/>
      <c r="F12" s="19"/>
      <c r="G12" s="19"/>
      <c r="H12" s="19"/>
      <c r="I12" s="19"/>
      <c r="J12" s="20"/>
      <c r="K12" s="10">
        <f>SUM(K3:K11)</f>
        <v>88918.400000000009</v>
      </c>
    </row>
    <row r="17" spans="3:5" x14ac:dyDescent="0.2">
      <c r="C17" s="11"/>
      <c r="D17" s="11"/>
      <c r="E17" s="11"/>
    </row>
    <row r="18" spans="3:5" x14ac:dyDescent="0.2">
      <c r="C18" s="11"/>
      <c r="D18" s="11"/>
      <c r="E18" s="11"/>
    </row>
  </sheetData>
  <mergeCells count="8">
    <mergeCell ref="B12:J12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2026-07-28T10:32:36Z</dcterms:modified>
</cp:coreProperties>
</file>