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V\Закупки\"/>
    </mc:Choice>
  </mc:AlternateContent>
  <bookViews>
    <workbookView xWindow="0" yWindow="0" windowWidth="28800" windowHeight="12435" tabRatio="500"/>
  </bookViews>
  <sheets>
    <sheet name="Лист2" sheetId="1" r:id="rId1"/>
    <sheet name="Лист3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8" i="1" l="1"/>
  <c r="T18" i="1" s="1"/>
  <c r="C15" i="1" s="1"/>
  <c r="Q18" i="1" l="1"/>
  <c r="R18" i="1" l="1"/>
  <c r="S18" i="1" s="1"/>
</calcChain>
</file>

<file path=xl/sharedStrings.xml><?xml version="1.0" encoding="utf-8"?>
<sst xmlns="http://schemas.openxmlformats.org/spreadsheetml/2006/main" count="66" uniqueCount="57">
  <si>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</si>
  <si>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</si>
  <si>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</si>
  <si>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№ п/п</t>
  </si>
  <si>
    <t>Наименование</t>
  </si>
  <si>
    <t>Характеристики объекта закупки</t>
  </si>
  <si>
    <t>Кол-во позиций (всего)</t>
  </si>
  <si>
    <t>Единица измерения</t>
  </si>
  <si>
    <t>В соответствии с описанием объекта закупки (Техническое задание - Приложение № 1)</t>
  </si>
  <si>
    <t>см. таблицу</t>
  </si>
  <si>
    <t>В соответствии с Общероссийским классификатором единиц измерения (ОКЕИ) ОК 015-94 (МК 002-97) (Постановление Госстандарта РФ 26.12.1994 №366</t>
  </si>
  <si>
    <t>Используемый метод определения начальной (максимальной) цены контракта (далее - НМЦК), обоснование его применения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</si>
  <si>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</si>
  <si>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>Расчетные формулы</t>
  </si>
  <si>
    <t>начальная (максимальная) цена контракта,  определяемая методом сопоставимых рыночных цен (анализ рынка)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</si>
  <si>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</si>
  <si>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</si>
  <si>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>отношение суммы цен единицы товара, указанных во всех ценовых предложениях к количеству полученных ценовых предложений</t>
  </si>
  <si>
    <r>
      <rPr>
        <sz val="12"/>
        <color rgb="FF000000"/>
        <rFont val="Times New Roman"/>
        <family val="1"/>
        <charset val="204"/>
      </rPr>
      <t xml:space="preserve">среднее квадратичное отклонение </t>
    </r>
    <r>
      <rPr>
        <sz val="16"/>
        <color rgb="FF000000"/>
        <rFont val="Times New Roman"/>
        <family val="1"/>
        <charset val="204"/>
      </rPr>
      <t>σ</t>
    </r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</si>
  <si>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</si>
  <si>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>коэффициент вариации V</t>
  </si>
  <si>
    <t>Совокупность цен принимается однородной при значении коэффициента вариации менее 33%</t>
  </si>
  <si>
    <t>начальная (максимальная) цена контракта для каждого предмета закупки (рыночная стоимость)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</si>
  <si>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</si>
  <si>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Начальная (максимальная) цена контракта</t>
  </si>
  <si>
    <t>сумма НМЦК всех предметов закупки</t>
  </si>
  <si>
    <t>Дата составления</t>
  </si>
  <si>
    <t>Наименование товара, работ, услуг</t>
  </si>
  <si>
    <t>Объем</t>
  </si>
  <si>
    <t>Ценовое предложение №4 Вх.№ 23-37 от 09.03.2023</t>
  </si>
  <si>
    <t>Ценовое предложение №4</t>
  </si>
  <si>
    <t>Ценовое предложение №5 Вх.№ 23-38 от 09.03.2023</t>
  </si>
  <si>
    <t>Средн. арифм.</t>
  </si>
  <si>
    <t>Кол-во источников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</si>
  <si>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</si>
  <si>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</si>
  <si>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</si>
  <si>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</si>
  <si>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</si>
  <si>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</si>
  <si>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</si>
  <si>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</si>
  <si>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t>Расчет выполнил:</t>
  </si>
  <si>
    <t>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поставщиком, утвержденными приказом Минэкономразвития России от 02.10.2013 № 567, проверили:</t>
  </si>
  <si>
    <t>Главный бухгалтер ФГБУ ЦЭПП МЧС России:</t>
  </si>
  <si>
    <t>Т.Н. Макаренко</t>
  </si>
  <si>
    <t>Руководитель контрактной службы ФГБУ ЦЭПП МЧС России</t>
  </si>
  <si>
    <t>шт.</t>
  </si>
  <si>
    <t>А.П. Чернявская</t>
  </si>
  <si>
    <t>Поставка портяжного сканера</t>
  </si>
  <si>
    <r>
      <t xml:space="preserve">Ценовое предложение №1 Вх. № 26-231 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от 03.06.2026</t>
    </r>
  </si>
  <si>
    <t>Ценовое предложение №2 Вх. № 26-232  от 03.06.2026</t>
  </si>
  <si>
    <t>Ценовое предложение №3 Вх. № 26-233  от 03.06.2026</t>
  </si>
  <si>
    <t>Начальник научно-исследовательского отдела психологической и психофизиологической диагностики</t>
  </si>
  <si>
    <t>В.Б. Мастрюкова</t>
  </si>
  <si>
    <t>Поставка портяжного сканера для нужд ФГБУ ЦЭПП МЧС России</t>
  </si>
  <si>
    <t>Сканер протяжный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</si>
</sst>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nos"/>
      <charset val="1"/>
    </font>
    <font>
      <sz val="12"/>
      <color rgb="FF000000"/>
      <name val="Tinos"/>
      <charset val="1"/>
    </font>
    <font>
      <sz val="11"/>
      <color rgb="FF000000"/>
      <name val="Tinos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E6B9B8"/>
        <bgColor rgb="FFFAC090"/>
      </patternFill>
    </fill>
    <fill>
      <patternFill patternType="solid">
        <fgColor rgb="FFFAC090"/>
        <bgColor rgb="FFE6B9B8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/>
    <xf numFmtId="164" fontId="9" fillId="5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8" fillId="0" borderId="0" xfId="0" applyNumberFormat="1" applyFont="1"/>
    <xf numFmtId="0" fontId="2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44280</xdr:colOff>
      <xdr:row>9</xdr:row>
      <xdr:rowOff>22320</xdr:rowOff>
    </xdr:from>
    <xdr:to>
      <xdr:col>5</xdr:col>
      <xdr:colOff>312120</xdr:colOff>
      <xdr:row>9</xdr:row>
      <xdr:rowOff>697680</xdr:rowOff>
    </xdr:to>
    <xdr:pic>
      <xdr:nvPicPr>
        <xdr:cNvPr id="2" name="Рисунок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34040" y="5039280"/>
          <a:ext cx="2159640" cy="675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115200</xdr:colOff>
      <xdr:row>9</xdr:row>
      <xdr:rowOff>703440</xdr:rowOff>
    </xdr:from>
    <xdr:to>
      <xdr:col>4</xdr:col>
      <xdr:colOff>1006425</xdr:colOff>
      <xdr:row>10</xdr:row>
      <xdr:rowOff>421920</xdr:rowOff>
    </xdr:to>
    <xdr:pic>
      <xdr:nvPicPr>
        <xdr:cNvPr id="3" name="Рисунок 1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304960" y="5720400"/>
          <a:ext cx="1740240" cy="433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576720</xdr:colOff>
      <xdr:row>7</xdr:row>
      <xdr:rowOff>71640</xdr:rowOff>
    </xdr:from>
    <xdr:to>
      <xdr:col>5</xdr:col>
      <xdr:colOff>852120</xdr:colOff>
      <xdr:row>7</xdr:row>
      <xdr:rowOff>608760</xdr:rowOff>
    </xdr:to>
    <xdr:pic>
      <xdr:nvPicPr>
        <xdr:cNvPr id="4" name="Рисунок 1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766480" y="3288600"/>
          <a:ext cx="2167200" cy="5371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tabSelected="1" topLeftCell="A7" zoomScale="86" zoomScaleNormal="86" workbookViewId="0">
      <selection activeCell="E16" sqref="E16"/>
    </sheetView>
  </sheetViews>
  <sheetFormatPr defaultColWidth="8.7109375" defaultRowHeight="15"/>
  <cols>
    <col min="1" max="1" width="9.42578125" customWidth="1"/>
    <col min="2" max="2" width="51.42578125" customWidth="1"/>
    <col min="3" max="3" width="12.7109375" customWidth="1"/>
    <col min="4" max="4" width="11.5703125" customWidth="1"/>
    <col min="5" max="5" width="15.140625" customWidth="1"/>
    <col min="6" max="6" width="14.140625" customWidth="1"/>
    <col min="7" max="7" width="14.42578125" customWidth="1"/>
    <col min="8" max="14" width="15.85546875" hidden="1" customWidth="1"/>
    <col min="15" max="15" width="13.42578125" customWidth="1"/>
    <col min="16" max="16" width="12.140625" customWidth="1"/>
    <col min="17" max="17" width="16" customWidth="1"/>
    <col min="18" max="18" width="14.7109375" customWidth="1"/>
    <col min="19" max="19" width="22" customWidth="1"/>
    <col min="20" max="20" width="22.42578125" customWidth="1"/>
    <col min="21" max="21" width="10.42578125" bestFit="1" customWidth="1"/>
  </cols>
  <sheetData>
    <row r="1" spans="1:20" ht="30.7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39" t="s">
        <v>0</v>
      </c>
      <c r="O1" s="39"/>
      <c r="P1" s="39"/>
      <c r="Q1" s="39"/>
      <c r="R1" s="39"/>
      <c r="S1" s="39"/>
      <c r="T1" s="39"/>
    </row>
    <row r="2" spans="1:20" ht="18" customHeight="1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0" ht="10.5" customHeight="1" thickBot="1">
      <c r="A3" s="41" t="s">
        <v>2</v>
      </c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ht="30" customHeight="1" thickBot="1">
      <c r="A4" s="41"/>
      <c r="B4" s="41"/>
      <c r="C4" s="41"/>
      <c r="D4" s="34" t="s">
        <v>3</v>
      </c>
      <c r="E4" s="43" t="s">
        <v>4</v>
      </c>
      <c r="F4" s="43"/>
      <c r="G4" s="43"/>
      <c r="H4" s="43"/>
      <c r="I4" s="28"/>
      <c r="J4" s="28"/>
      <c r="K4" s="43" t="s">
        <v>5</v>
      </c>
      <c r="L4" s="43"/>
      <c r="M4" s="43"/>
      <c r="N4" s="43"/>
      <c r="O4" s="43" t="s">
        <v>6</v>
      </c>
      <c r="P4" s="43"/>
      <c r="Q4" s="43" t="s">
        <v>7</v>
      </c>
      <c r="R4" s="43"/>
      <c r="S4" s="43"/>
      <c r="T4" s="43"/>
    </row>
    <row r="5" spans="1:20" ht="54" customHeight="1" thickBot="1">
      <c r="A5" s="41"/>
      <c r="B5" s="41"/>
      <c r="C5" s="41"/>
      <c r="D5" s="27">
        <v>1</v>
      </c>
      <c r="E5" s="44" t="s">
        <v>49</v>
      </c>
      <c r="F5" s="44"/>
      <c r="G5" s="44"/>
      <c r="H5" s="44"/>
      <c r="I5" s="37"/>
      <c r="J5" s="37"/>
      <c r="K5" s="45" t="s">
        <v>8</v>
      </c>
      <c r="L5" s="45"/>
      <c r="M5" s="45"/>
      <c r="N5" s="45"/>
      <c r="O5" s="44" t="s">
        <v>9</v>
      </c>
      <c r="P5" s="44"/>
      <c r="Q5" s="46" t="s">
        <v>10</v>
      </c>
      <c r="R5" s="47"/>
      <c r="S5" s="47"/>
      <c r="T5" s="47"/>
    </row>
    <row r="6" spans="1:20" ht="50.25" customHeight="1">
      <c r="A6" s="48" t="s">
        <v>11</v>
      </c>
      <c r="B6" s="48"/>
      <c r="C6" s="48"/>
      <c r="D6" s="49" t="s">
        <v>12</v>
      </c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15.75" customHeight="1">
      <c r="A7" s="50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ht="96" customHeight="1">
      <c r="A8" s="48" t="s">
        <v>14</v>
      </c>
      <c r="B8" s="48"/>
      <c r="C8" s="48"/>
      <c r="D8" s="48" t="s">
        <v>15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45.75" customHeight="1">
      <c r="A9" s="48" t="s">
        <v>16</v>
      </c>
      <c r="B9" s="48"/>
      <c r="C9" s="48"/>
      <c r="D9" s="51" t="s">
        <v>17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  <row r="10" spans="1:20" ht="56.25" customHeight="1">
      <c r="A10" s="48" t="s">
        <v>18</v>
      </c>
      <c r="B10" s="48"/>
      <c r="C10" s="48"/>
      <c r="D10" s="48" t="s">
        <v>19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34.5" customHeight="1">
      <c r="A11" s="48" t="s">
        <v>20</v>
      </c>
      <c r="B11" s="48"/>
      <c r="C11" s="48"/>
      <c r="D11" s="48" t="s">
        <v>21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ht="73.5" customHeight="1">
      <c r="A12" s="52" t="s">
        <v>22</v>
      </c>
      <c r="B12" s="52"/>
      <c r="C12" s="52"/>
      <c r="D12" s="48" t="s">
        <v>23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15.75" customHeight="1">
      <c r="A13" s="52" t="s">
        <v>24</v>
      </c>
      <c r="B13" s="52"/>
      <c r="C13" s="52"/>
      <c r="D13" s="48" t="s">
        <v>25</v>
      </c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24" customHeight="1">
      <c r="A14" s="53" t="s">
        <v>26</v>
      </c>
      <c r="B14" s="53"/>
      <c r="C14" s="54">
        <v>46176</v>
      </c>
      <c r="D14" s="5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20" s="5" customFormat="1" ht="24" customHeight="1">
      <c r="A15" s="48" t="s">
        <v>24</v>
      </c>
      <c r="B15" s="48"/>
      <c r="C15" s="55">
        <f>SUM(T18:T18)</f>
        <v>24026.333333333332</v>
      </c>
      <c r="D15" s="55"/>
      <c r="E15" s="56" t="s">
        <v>55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</row>
    <row r="16" spans="1:20" s="5" customFormat="1" ht="76.5" customHeight="1">
      <c r="A16" s="57" t="s">
        <v>3</v>
      </c>
      <c r="B16" s="57" t="s">
        <v>27</v>
      </c>
      <c r="C16" s="57" t="s">
        <v>28</v>
      </c>
      <c r="D16" s="57"/>
      <c r="E16" s="6" t="s">
        <v>50</v>
      </c>
      <c r="F16" s="6" t="s">
        <v>51</v>
      </c>
      <c r="G16" s="6" t="s">
        <v>52</v>
      </c>
      <c r="H16" s="6" t="s">
        <v>29</v>
      </c>
      <c r="I16" s="6" t="s">
        <v>29</v>
      </c>
      <c r="J16" s="6"/>
      <c r="K16" s="6"/>
      <c r="L16" s="36" t="s">
        <v>30</v>
      </c>
      <c r="M16" s="6" t="s">
        <v>31</v>
      </c>
      <c r="N16" s="6"/>
      <c r="O16" s="58" t="s">
        <v>32</v>
      </c>
      <c r="P16" s="57" t="s">
        <v>33</v>
      </c>
      <c r="Q16" s="57" t="s">
        <v>34</v>
      </c>
      <c r="R16" s="57" t="s">
        <v>35</v>
      </c>
      <c r="S16" s="57" t="s">
        <v>36</v>
      </c>
      <c r="T16" s="58" t="s">
        <v>37</v>
      </c>
    </row>
    <row r="17" spans="1:21" s="5" customFormat="1" ht="29.25" customHeight="1">
      <c r="A17" s="57"/>
      <c r="B17" s="57"/>
      <c r="C17" s="35" t="s">
        <v>38</v>
      </c>
      <c r="D17" s="35" t="s">
        <v>39</v>
      </c>
      <c r="E17" s="36" t="s">
        <v>40</v>
      </c>
      <c r="F17" s="36" t="s">
        <v>40</v>
      </c>
      <c r="G17" s="36" t="s">
        <v>40</v>
      </c>
      <c r="H17" s="36" t="s">
        <v>40</v>
      </c>
      <c r="I17" s="36" t="s">
        <v>40</v>
      </c>
      <c r="J17" s="36"/>
      <c r="K17" s="36"/>
      <c r="L17" s="36" t="s">
        <v>40</v>
      </c>
      <c r="M17" s="36" t="s">
        <v>40</v>
      </c>
      <c r="N17" s="36"/>
      <c r="O17" s="58"/>
      <c r="P17" s="57"/>
      <c r="Q17" s="57"/>
      <c r="R17" s="57"/>
      <c r="S17" s="57"/>
      <c r="T17" s="58"/>
    </row>
    <row r="18" spans="1:21" s="5" customFormat="1" ht="15.75">
      <c r="A18" s="29">
        <v>1</v>
      </c>
      <c r="B18" s="31" t="s">
        <v>56</v>
      </c>
      <c r="C18" s="7" t="s">
        <v>47</v>
      </c>
      <c r="D18" s="32">
        <v>1</v>
      </c>
      <c r="E18" s="33">
        <v>20802</v>
      </c>
      <c r="F18" s="8">
        <v>26200</v>
      </c>
      <c r="G18" s="8">
        <v>25077</v>
      </c>
      <c r="H18" s="8"/>
      <c r="I18" s="8"/>
      <c r="J18" s="8"/>
      <c r="K18" s="8"/>
      <c r="L18" s="8"/>
      <c r="M18" s="8"/>
      <c r="N18" s="8"/>
      <c r="O18" s="9">
        <f t="shared" ref="O18" si="0">(E18+F18+G18)/3</f>
        <v>24026.333333333332</v>
      </c>
      <c r="P18" s="30">
        <v>3</v>
      </c>
      <c r="Q18" s="29">
        <f>STDEV(E18,F18,G18,H18,M18,N18)</f>
        <v>2848.249696451021</v>
      </c>
      <c r="R18" s="29">
        <f>Q18/O18*100</f>
        <v>11.854699828456365</v>
      </c>
      <c r="S18" s="29" t="str">
        <f>IF(R18&lt;33,"ОДНОРОДНЫЕ","НЕОДНОРОДНЫЕ")</f>
        <v>ОДНОРОДНЫЕ</v>
      </c>
      <c r="T18" s="10">
        <f>D18*O18</f>
        <v>24026.333333333332</v>
      </c>
      <c r="U18" s="38"/>
    </row>
    <row r="19" spans="1:21" s="5" customFormat="1" ht="51.75" customHeight="1">
      <c r="A19" s="59" t="s">
        <v>41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1" s="15" customFormat="1" ht="22.5" customHeight="1">
      <c r="A20" s="60" t="s">
        <v>42</v>
      </c>
      <c r="B20" s="60"/>
      <c r="C20" s="4"/>
      <c r="D20" s="4"/>
      <c r="E20" s="11"/>
      <c r="F20" s="12"/>
      <c r="G20" s="12"/>
      <c r="H20" s="12"/>
      <c r="I20" s="12"/>
      <c r="J20" s="12"/>
      <c r="K20" s="12"/>
      <c r="L20" s="12"/>
      <c r="M20" s="13"/>
      <c r="N20" s="3"/>
      <c r="O20" s="4"/>
      <c r="P20" s="4"/>
      <c r="Q20" s="4"/>
      <c r="R20" s="14"/>
    </row>
    <row r="21" spans="1:21" s="5" customFormat="1" ht="36.75" customHeight="1">
      <c r="A21" s="60" t="s">
        <v>53</v>
      </c>
      <c r="B21" s="60"/>
      <c r="C21" s="16"/>
      <c r="D21" s="16"/>
      <c r="E21" s="17" t="s">
        <v>54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21" ht="24" customHeight="1"/>
    <row r="23" spans="1:21" ht="49.5" customHeight="1">
      <c r="A23" s="61" t="s">
        <v>43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</row>
    <row r="24" spans="1:21" ht="27.75" customHeight="1">
      <c r="A24" s="62" t="s">
        <v>44</v>
      </c>
      <c r="B24" s="62"/>
      <c r="C24" s="18"/>
      <c r="D24" s="18"/>
      <c r="E24" s="21" t="s">
        <v>45</v>
      </c>
      <c r="F24" s="22"/>
    </row>
    <row r="25" spans="1:21" ht="25.5" customHeight="1">
      <c r="A25" s="19"/>
      <c r="B25" s="19"/>
      <c r="C25" s="19"/>
      <c r="D25" s="19"/>
      <c r="E25" s="19"/>
    </row>
    <row r="26" spans="1:21" ht="21.75" customHeight="1">
      <c r="A26" s="21" t="s">
        <v>46</v>
      </c>
      <c r="B26" s="21"/>
      <c r="C26" s="25"/>
      <c r="D26" s="23"/>
      <c r="E26" s="24" t="s">
        <v>48</v>
      </c>
      <c r="F26" s="26"/>
    </row>
    <row r="27" spans="1:21" ht="21" customHeight="1">
      <c r="E27" s="20"/>
    </row>
    <row r="28" spans="1:21" ht="23.25" customHeight="1"/>
    <row r="29" spans="1:21" ht="22.5" customHeight="1"/>
    <row r="30" spans="1:21" ht="139.5" customHeight="1"/>
  </sheetData>
  <mergeCells count="46">
    <mergeCell ref="A19:T19"/>
    <mergeCell ref="A20:B20"/>
    <mergeCell ref="A21:B21"/>
    <mergeCell ref="A23:T23"/>
    <mergeCell ref="A24:B24"/>
    <mergeCell ref="A15:B15"/>
    <mergeCell ref="C15:D15"/>
    <mergeCell ref="E15:T15"/>
    <mergeCell ref="A16:A17"/>
    <mergeCell ref="B16:B17"/>
    <mergeCell ref="C16:D16"/>
    <mergeCell ref="O16:O17"/>
    <mergeCell ref="P16:P17"/>
    <mergeCell ref="Q16:Q17"/>
    <mergeCell ref="R16:R17"/>
    <mergeCell ref="S16:S17"/>
    <mergeCell ref="T16:T17"/>
    <mergeCell ref="A12:C12"/>
    <mergeCell ref="D12:T12"/>
    <mergeCell ref="A13:C13"/>
    <mergeCell ref="D13:T13"/>
    <mergeCell ref="A14:B14"/>
    <mergeCell ref="C14:D14"/>
    <mergeCell ref="A9:C9"/>
    <mergeCell ref="D9:T9"/>
    <mergeCell ref="A10:C10"/>
    <mergeCell ref="D10:T10"/>
    <mergeCell ref="A11:C11"/>
    <mergeCell ref="D11:T11"/>
    <mergeCell ref="A6:C6"/>
    <mergeCell ref="D6:T6"/>
    <mergeCell ref="A7:T7"/>
    <mergeCell ref="A8:C8"/>
    <mergeCell ref="D8:T8"/>
    <mergeCell ref="N1:T1"/>
    <mergeCell ref="A2:R2"/>
    <mergeCell ref="A3:C5"/>
    <mergeCell ref="D3:T3"/>
    <mergeCell ref="E4:H4"/>
    <mergeCell ref="K4:N4"/>
    <mergeCell ref="O4:P4"/>
    <mergeCell ref="Q4:T4"/>
    <mergeCell ref="E5:H5"/>
    <mergeCell ref="K5:N5"/>
    <mergeCell ref="O5:P5"/>
    <mergeCell ref="Q5:T5"/>
  </mergeCells>
  <conditionalFormatting sqref="S18 Q20">
    <cfRule type="containsText" dxfId="5" priority="2" operator="containsText" text="НЕОДНОРОДНЫЕ">
      <formula>NOT(ISERROR(SEARCH("НЕОДНОРОДНЫЕ",Q18)))</formula>
    </cfRule>
    <cfRule type="containsText" dxfId="4" priority="3" operator="containsText" text="ОДНОРОДНЫЕ">
      <formula>NOT(ISERROR(SEARCH("ОДНОРОДНЫЕ",Q18)))</formula>
    </cfRule>
    <cfRule type="containsText" dxfId="3" priority="4" operator="containsText" text="НЕОДНОРОДНЫЕ">
      <formula>NOT(ISERROR(SEARCH("НЕОДНОРОДНЫЕ",Q18)))</formula>
    </cfRule>
    <cfRule type="containsText" dxfId="2" priority="5" operator="containsText" text="НЕ">
      <formula>NOT(ISERROR(SEARCH("НЕ",Q18)))</formula>
    </cfRule>
    <cfRule type="containsText" dxfId="1" priority="6" operator="containsText" text="ОДНОРОДНЫЕ">
      <formula>NOT(ISERROR(SEARCH("ОДНОРОДНЫЕ",Q18)))</formula>
    </cfRule>
    <cfRule type="containsText" dxfId="0" priority="7" operator="containsText" text="НЕОДНОРОДНЫЕ">
      <formula>NOT(ISERROR(SEARCH("НЕОДНОРОДНЫЕ",Q18)))</formula>
    </cfRule>
  </conditionalFormatting>
  <pageMargins left="0.23622047244094491" right="0.23622047244094491" top="0" bottom="0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Комарова</dc:creator>
  <cp:lastModifiedBy>Валерия Мастрюкова</cp:lastModifiedBy>
  <cp:revision>3</cp:revision>
  <cp:lastPrinted>2025-04-23T13:42:00Z</cp:lastPrinted>
  <dcterms:created xsi:type="dcterms:W3CDTF">2006-09-28T05:33:49Z</dcterms:created>
  <dcterms:modified xsi:type="dcterms:W3CDTF">2026-06-04T14:28:44Z</dcterms:modified>
  <dc:language>ru-RU</dc:language>
</cp:coreProperties>
</file>