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-60" windowWidth="17205" windowHeight="11760"/>
  </bookViews>
  <sheets>
    <sheet name="расчет цены" sheetId="3" r:id="rId1"/>
  </sheets>
  <calcPr calcId="125725"/>
</workbook>
</file>

<file path=xl/calcChain.xml><?xml version="1.0" encoding="utf-8"?>
<calcChain xmlns="http://schemas.openxmlformats.org/spreadsheetml/2006/main">
  <c r="I5" i="3"/>
  <c r="L5" s="1"/>
  <c r="K5" s="1"/>
  <c r="J5" l="1"/>
  <c r="J6" l="1"/>
</calcChain>
</file>

<file path=xl/sharedStrings.xml><?xml version="1.0" encoding="utf-8"?>
<sst xmlns="http://schemas.openxmlformats.org/spreadsheetml/2006/main" count="20" uniqueCount="20">
  <si>
    <t>№ п/п</t>
  </si>
  <si>
    <t>Источник информации</t>
  </si>
  <si>
    <t>ИТОГО</t>
  </si>
  <si>
    <t>1 цена</t>
  </si>
  <si>
    <t>2 цена</t>
  </si>
  <si>
    <t>3 цена</t>
  </si>
  <si>
    <t>Коэффициент вариации (V), %</t>
  </si>
  <si>
    <t>Среднее квадратичное отклонение (σ)</t>
  </si>
  <si>
    <t>Единица измерения</t>
  </si>
  <si>
    <t>Наименование товара</t>
  </si>
  <si>
    <t>Количество товара</t>
  </si>
  <si>
    <t>Цена единицы товара, определенная в результате изучения рынка (руб.)</t>
  </si>
  <si>
    <t>Ориентировочная средняя цена за единицу (руб.)</t>
  </si>
  <si>
    <t>Стоимость товара (начальная (максимальная) цена контракта), руб., руб.</t>
  </si>
  <si>
    <t>Код ОКПД2</t>
  </si>
  <si>
    <t xml:space="preserve"> </t>
  </si>
  <si>
    <t>скриншоты</t>
  </si>
  <si>
    <t>шт</t>
  </si>
  <si>
    <t>23.42.10.150.</t>
  </si>
  <si>
    <t xml:space="preserve">Унитаз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</si>
</sst>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4">
    <font>
      <sz val="11"/>
      <color theme="1"/>
      <name val="Liberation Sans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Liberation Sans"/>
      <charset val="204"/>
    </font>
    <font>
      <b/>
      <i/>
      <u/>
      <sz val="11"/>
      <color theme="1"/>
      <name val="Liberation Sans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0" fontId="5" fillId="0" borderId="0"/>
    <xf numFmtId="0" fontId="3" fillId="0" borderId="0"/>
    <xf numFmtId="0" fontId="9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wrapText="1"/>
    </xf>
    <xf numFmtId="165" fontId="0" fillId="0" borderId="0" xfId="0" applyNumberFormat="1"/>
    <xf numFmtId="165" fontId="13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</cellXfs>
  <cellStyles count="10">
    <cellStyle name="Heading" xfId="1"/>
    <cellStyle name="Heading1" xfId="2"/>
    <cellStyle name="Result" xfId="3"/>
    <cellStyle name="Result2" xfId="4"/>
    <cellStyle name="Обычный" xfId="0" builtinId="0" customBuiltin="1"/>
    <cellStyle name="Обычный 2" xfId="5"/>
    <cellStyle name="Обычный 2 2" xfId="7"/>
    <cellStyle name="Обычный 2 2 2" xfId="9"/>
    <cellStyle name="Обычный 2 3" xfId="8"/>
    <cellStyle name="Обычный 3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tabSelected="1" zoomScale="85" zoomScaleNormal="85" workbookViewId="0">
      <selection activeCell="B5" sqref="B5"/>
    </sheetView>
  </sheetViews>
  <sheetFormatPr defaultRowHeight="14.25"/>
  <cols>
    <col min="1" max="1" width="3" customWidth="1"/>
    <col min="2" max="2" width="17.125" customWidth="1"/>
    <col min="3" max="3" width="9.625" customWidth="1"/>
    <col min="4" max="4" width="7.375" customWidth="1"/>
    <col min="5" max="5" width="7.5" customWidth="1"/>
    <col min="6" max="6" width="8.375" customWidth="1"/>
    <col min="7" max="7" width="7.875" customWidth="1"/>
    <col min="8" max="8" width="9" customWidth="1"/>
    <col min="9" max="9" width="9.625" customWidth="1"/>
    <col min="10" max="10" width="11.375" bestFit="1" customWidth="1"/>
    <col min="11" max="11" width="9.75" customWidth="1"/>
    <col min="13" max="13" width="10.125" customWidth="1"/>
  </cols>
  <sheetData>
    <row r="1" spans="1:13" ht="42.75" customHeight="1">
      <c r="A1" s="18" t="s">
        <v>0</v>
      </c>
      <c r="B1" s="19" t="s">
        <v>9</v>
      </c>
      <c r="C1" s="19" t="s">
        <v>14</v>
      </c>
      <c r="D1" s="18" t="s">
        <v>8</v>
      </c>
      <c r="E1" s="18" t="s">
        <v>10</v>
      </c>
      <c r="F1" s="18" t="s">
        <v>11</v>
      </c>
      <c r="G1" s="18"/>
      <c r="H1" s="18"/>
      <c r="I1" s="18" t="s">
        <v>12</v>
      </c>
      <c r="J1" s="18" t="s">
        <v>13</v>
      </c>
      <c r="K1" s="18" t="s">
        <v>6</v>
      </c>
      <c r="L1" s="18" t="s">
        <v>7</v>
      </c>
      <c r="M1" s="18" t="s">
        <v>1</v>
      </c>
    </row>
    <row r="2" spans="1:13">
      <c r="A2" s="18"/>
      <c r="B2" s="21"/>
      <c r="C2" s="21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8.25" customHeight="1">
      <c r="A3" s="18"/>
      <c r="B3" s="21"/>
      <c r="C3" s="21"/>
      <c r="D3" s="18"/>
      <c r="E3" s="18"/>
      <c r="F3" s="18" t="s">
        <v>3</v>
      </c>
      <c r="G3" s="19" t="s">
        <v>4</v>
      </c>
      <c r="H3" s="19" t="s">
        <v>5</v>
      </c>
      <c r="I3" s="18"/>
      <c r="J3" s="18"/>
      <c r="K3" s="18"/>
      <c r="L3" s="18"/>
      <c r="M3" s="18"/>
    </row>
    <row r="4" spans="1:13" ht="9" customHeight="1">
      <c r="A4" s="18"/>
      <c r="B4" s="20"/>
      <c r="C4" s="20"/>
      <c r="D4" s="18"/>
      <c r="E4" s="18"/>
      <c r="F4" s="18"/>
      <c r="G4" s="20"/>
      <c r="H4" s="20"/>
      <c r="I4" s="18"/>
      <c r="J4" s="18"/>
      <c r="K4" s="18"/>
      <c r="L4" s="18"/>
      <c r="M4" s="18"/>
    </row>
    <row r="5" spans="1:13" ht="27.75" customHeight="1">
      <c r="A5" s="11">
        <v>1</v>
      </c>
      <c r="B5" s="22" t="s">
        <v>19</v>
      </c>
      <c r="C5" s="12" t="s">
        <v>18</v>
      </c>
      <c r="D5" s="13" t="s">
        <v>17</v>
      </c>
      <c r="E5" s="13">
        <v>2</v>
      </c>
      <c r="F5" s="17">
        <v>7970</v>
      </c>
      <c r="G5" s="16">
        <v>9301</v>
      </c>
      <c r="H5" s="16">
        <v>8710</v>
      </c>
      <c r="I5" s="14">
        <f t="shared" ref="I5" si="0">ROUND((F5+G5+H5)/3,2)</f>
        <v>8660.33</v>
      </c>
      <c r="J5" s="14">
        <f t="shared" ref="J5" si="1">ROUND(I5*E5,2)</f>
        <v>17320.66</v>
      </c>
      <c r="K5" s="13">
        <f t="shared" ref="K5" si="2">ROUND(L5/I5*100,2)</f>
        <v>7.7</v>
      </c>
      <c r="L5" s="15">
        <f t="shared" ref="L5" si="3">SQRT((POWER(F5-I5,2)+POWER(G5-I5,2)+POWER(H5-I5,2))/(3-1))</f>
        <v>666.88854642286367</v>
      </c>
      <c r="M5" s="10" t="s">
        <v>16</v>
      </c>
    </row>
    <row r="6" spans="1:13" ht="19.5" customHeight="1">
      <c r="A6" s="1"/>
      <c r="B6" s="2" t="s">
        <v>2</v>
      </c>
      <c r="C6" s="2"/>
      <c r="D6" s="6"/>
      <c r="E6" s="7" t="s">
        <v>15</v>
      </c>
      <c r="F6" s="8"/>
      <c r="G6" s="8"/>
      <c r="H6" s="8"/>
      <c r="I6" s="8"/>
      <c r="J6" s="5">
        <f>SUM(J5:J5)</f>
        <v>17320.66</v>
      </c>
      <c r="K6" s="9"/>
      <c r="L6" s="9"/>
      <c r="M6" s="3"/>
    </row>
    <row r="8" spans="1:13">
      <c r="J8" s="4"/>
    </row>
  </sheetData>
  <mergeCells count="14">
    <mergeCell ref="A1:A4"/>
    <mergeCell ref="B1:B4"/>
    <mergeCell ref="C1:C4"/>
    <mergeCell ref="D1:D4"/>
    <mergeCell ref="E1:E4"/>
    <mergeCell ref="M1:M4"/>
    <mergeCell ref="F3:F4"/>
    <mergeCell ref="G3:G4"/>
    <mergeCell ref="H3:H4"/>
    <mergeCell ref="F1:H2"/>
    <mergeCell ref="I1:I4"/>
    <mergeCell ref="J1:J4"/>
    <mergeCell ref="K1:K4"/>
    <mergeCell ref="L1:L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p02_valeevyum</cp:lastModifiedBy>
  <cp:revision>1</cp:revision>
  <cp:lastPrinted>2026-06-29T11:19:27Z</cp:lastPrinted>
  <dcterms:created xsi:type="dcterms:W3CDTF">2015-07-24T12:53:46Z</dcterms:created>
  <dcterms:modified xsi:type="dcterms:W3CDTF">2026-06-29T12:21:38Z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