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Абхазия расходка экономия 48 позиций\"/>
    </mc:Choice>
  </mc:AlternateContent>
  <xr:revisionPtr revIDLastSave="0" documentId="13_ncr:1_{53C70DAA-F5B4-4095-A347-AE1B04FF1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7" i="1" l="1"/>
  <c r="K57" i="1" s="1"/>
  <c r="I57" i="1"/>
  <c r="J55" i="1"/>
  <c r="K55" i="1" s="1"/>
  <c r="I55" i="1"/>
  <c r="J17" i="1"/>
  <c r="K17" i="1" s="1"/>
  <c r="I17" i="1"/>
  <c r="I59" i="1"/>
  <c r="J59" i="1"/>
  <c r="I58" i="1"/>
  <c r="J58" i="1"/>
  <c r="I56" i="1"/>
  <c r="J56" i="1"/>
  <c r="I54" i="1"/>
  <c r="J54" i="1"/>
  <c r="I53" i="1"/>
  <c r="J53" i="1"/>
  <c r="I52" i="1"/>
  <c r="J52" i="1"/>
  <c r="I51" i="1"/>
  <c r="J51" i="1"/>
  <c r="I50" i="1"/>
  <c r="J50" i="1"/>
  <c r="I49" i="1"/>
  <c r="J49" i="1"/>
  <c r="I48" i="1"/>
  <c r="J48" i="1"/>
  <c r="I47" i="1"/>
  <c r="J47" i="1"/>
  <c r="I46" i="1"/>
  <c r="J46" i="1"/>
  <c r="I45" i="1"/>
  <c r="J45" i="1"/>
  <c r="K45" i="1" s="1"/>
  <c r="I44" i="1"/>
  <c r="J44" i="1"/>
  <c r="K44" i="1" s="1"/>
  <c r="I43" i="1"/>
  <c r="J43" i="1"/>
  <c r="I42" i="1"/>
  <c r="J42" i="1"/>
  <c r="I41" i="1"/>
  <c r="J41" i="1"/>
  <c r="I40" i="1"/>
  <c r="J40" i="1"/>
  <c r="K40" i="1" s="1"/>
  <c r="I39" i="1"/>
  <c r="J39" i="1"/>
  <c r="I38" i="1"/>
  <c r="J38" i="1"/>
  <c r="I37" i="1"/>
  <c r="J37" i="1"/>
  <c r="K37" i="1" s="1"/>
  <c r="I36" i="1"/>
  <c r="J36" i="1"/>
  <c r="K36" i="1" s="1"/>
  <c r="I35" i="1"/>
  <c r="J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K41" i="1" l="1"/>
  <c r="K54" i="1"/>
  <c r="K58" i="1"/>
  <c r="K48" i="1"/>
  <c r="K52" i="1"/>
  <c r="K56" i="1"/>
  <c r="K38" i="1"/>
  <c r="K46" i="1"/>
  <c r="K53" i="1"/>
  <c r="K49" i="1"/>
  <c r="K59" i="1"/>
  <c r="K51" i="1"/>
  <c r="K35" i="1"/>
  <c r="K39" i="1"/>
  <c r="K43" i="1"/>
  <c r="K47" i="1"/>
  <c r="K50" i="1"/>
  <c r="K42" i="1"/>
  <c r="K31" i="1"/>
  <c r="K33" i="1"/>
  <c r="K32" i="1"/>
  <c r="K29" i="1"/>
  <c r="K30" i="1"/>
  <c r="K34" i="1"/>
  <c r="K27" i="1"/>
  <c r="K28" i="1"/>
  <c r="I12" i="1"/>
  <c r="J12" i="1"/>
  <c r="I13" i="1"/>
  <c r="J13" i="1"/>
  <c r="I14" i="1"/>
  <c r="J14" i="1"/>
  <c r="I15" i="1"/>
  <c r="J15" i="1"/>
  <c r="I16" i="1"/>
  <c r="J16" i="1"/>
  <c r="K16" i="1" l="1"/>
  <c r="K15" i="1"/>
  <c r="K13" i="1"/>
  <c r="K12" i="1"/>
  <c r="K14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K18" i="1" l="1"/>
  <c r="K19" i="1"/>
  <c r="K23" i="1"/>
  <c r="K21" i="1"/>
  <c r="K20" i="1"/>
  <c r="K22" i="1"/>
  <c r="K26" i="1"/>
  <c r="K24" i="1"/>
  <c r="K25" i="1"/>
</calcChain>
</file>

<file path=xl/sharedStrings.xml><?xml version="1.0" encoding="utf-8"?>
<sst xmlns="http://schemas.openxmlformats.org/spreadsheetml/2006/main" count="167" uniqueCount="72">
  <si>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</si>
  <si>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</si>
  <si>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</si>
  <si>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</si>
  <si>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</si>
  <si>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</si>
  <si>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</si>
  <si>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</si>
  <si>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</si>
  <si>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</si>
  <si>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</si>
  <si>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</si>
  <si>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</si>
  <si>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</si>
  <si>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</si>
  <si>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</si>
  <si>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>шт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</si>
  <si>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</si>
  <si>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</si>
  <si>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20.59.52.194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</si>
  <si>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</si>
  <si>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Поставка расходных материалов</t>
  </si>
  <si>
    <t>СО Тартразин (Е102)</t>
  </si>
  <si>
    <t>СО Жёлтый солнечный закат</t>
  </si>
  <si>
    <t>СО хинолиновый желтый</t>
  </si>
  <si>
    <t>СО Синий патентованный V</t>
  </si>
  <si>
    <t>СО пищевой красный 7</t>
  </si>
  <si>
    <t>СО Красный очаровательный</t>
  </si>
  <si>
    <t>СО Эритрозин Б</t>
  </si>
  <si>
    <t>Со Красный 2G</t>
  </si>
  <si>
    <t>СО Амарант</t>
  </si>
  <si>
    <t>СО Зелёный 50</t>
  </si>
  <si>
    <t>СО Индиготин</t>
  </si>
  <si>
    <t>СО Азорубин</t>
  </si>
  <si>
    <t>СО Голубой 9</t>
  </si>
  <si>
    <t>Цветность (хром-кобальтовая шкала), ГСО 7853-2000; МСО 0254:2001</t>
  </si>
  <si>
    <t>Роданид-ион ГСО 7618-99 МСО 0191:2000 (1 г/дм3)</t>
  </si>
  <si>
    <t>Гидрокарбонат-ион, ГСО 8403-2003 Концентрация: 1,0 мг/см³ фон - вода</t>
  </si>
  <si>
    <t>упак</t>
  </si>
  <si>
    <t>СО Патулин, ГСО 7937-2001,
Концентрация: 10,0 мкг/мл</t>
  </si>
  <si>
    <t>5-Оксиметилфурфурол СОП ПА-20 Концентрация: 12-20мкг/см3,
Растворитель: бензол:ацетонитрил 9:1</t>
  </si>
  <si>
    <t>Охратоксин А, СОП 0015-97 для
ВЭЖХ (ОФХ)</t>
  </si>
  <si>
    <t>Бенз(а)пирен в ацетонитриле ГСО 7515-98 МСО 0184:2000 (100
мкг/см3), 3 мл</t>
  </si>
  <si>
    <t>ГСО ионов мышьяка 0,1г/л, фон-
солян.к-та 0,1М (ГСО 7264-96)</t>
  </si>
  <si>
    <t>Олово (IV) (27К-1) ГСО / МСО 7238-
96 (0088:1999)</t>
  </si>
  <si>
    <t>ГСО ионов ртути(I) 1г/л, фон-азотн.к-
та 1М (6мл) (ГСО 7263-96)</t>
  </si>
  <si>
    <t>4,4-ДДД ГСО 8891-2007 МСО 1472-
2008 Чистота не менее 98%</t>
  </si>
  <si>
    <t>4,4-ДДЭ ГСО 8893-2007 МСО 1474-
2008, не менее 98%</t>
  </si>
  <si>
    <t>Хлороформ ГСО 7288-96; МСО
0104:1999</t>
  </si>
  <si>
    <t>Тетрахлорметан ГСО 7211-95 МСО
0187:2000 1,2 см3</t>
  </si>
  <si>
    <t>4,4-ДДТ ГСО 8892-2007 МСО 1473-
2008 Чистота не менее 98%</t>
  </si>
  <si>
    <t>СТ кислоты соляной 0,1 н</t>
  </si>
  <si>
    <t>СТ натрия гидроокиси 0,1 н</t>
  </si>
  <si>
    <t>СТ кислоты серной 0,1 н</t>
  </si>
  <si>
    <t>СТ кислоты щавелевой 0,1н</t>
  </si>
  <si>
    <t>СТ калия марганцевокислого 0,1 н</t>
  </si>
  <si>
    <t>СТ натрия серноватистокислого 0,1н</t>
  </si>
  <si>
    <t>ГСО ионов ртути (II) 0,1 г/л, фон-
азотн.к-та 1М (ГСО 8006-93)</t>
  </si>
  <si>
    <t>Бор, ГСО 7337-96, МСО 0089:1999
Концентрация: 1,0 мг/см³, фон - вода</t>
  </si>
  <si>
    <t>ГСО ионов алюминия (1,0 мг / см3), 6
см3, ГСО 7269-96 (фон-1н HNO3)</t>
  </si>
  <si>
    <t>Общая жесткость воды ГСО 7680-99
МСО 0194:2000 (100 ммоль/дм3)</t>
  </si>
  <si>
    <t>Сухой остаток МКСО-10-ЭК ГСО
11985-2022 МСО 3011:2024 (10 г/дм3)</t>
  </si>
  <si>
    <t>ГСО фосфат-ионов (0,5 мг / см3), 6
см3, ГСО 7260-96</t>
  </si>
  <si>
    <t>Аммоний ГСО 7747-99 МСО
0200:2001 (1 г/дм3)</t>
  </si>
  <si>
    <t>Нефтепродукты ГСО 7950-2001
Концентрация: 1,0мг/см3 , фон: гексан</t>
  </si>
  <si>
    <t>ХПК (бихроматная окисляемость
воды), ГСО 7425-97; МСО 1124:2005
Аттестованное значение: 10000 мг/дм3</t>
  </si>
  <si>
    <t>Гидрокарбонат-ион, ГСО 8403-2003
Концентрация: 1,0 мг/см³ фон - вода ампула</t>
  </si>
  <si>
    <t>Кремний, ГСО 8212-2002</t>
  </si>
  <si>
    <t>ГСО ионов натрия 1г/л, фон-вода
(ГСО 7474-98)</t>
  </si>
  <si>
    <t>Додецилсульфат натрия (АПАВ), ГСО
8049-94, МСО 1288:2006</t>
  </si>
  <si>
    <t>Формальдегид в воде ГСО 8639-2004
МСО 1290:2006 (1 г/дм3)</t>
  </si>
  <si>
    <t>Дата подготовки обоснования НМЦК: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</si>
</sst>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9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 applyBorder="0"/>
    <xf numFmtId="0" fontId="14" fillId="0" borderId="0"/>
    <xf numFmtId="0" fontId="1" fillId="0" borderId="0"/>
  </cellStyleXfs>
  <cellXfs count="112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13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5" fillId="0" borderId="43" xfId="1" applyNumberFormat="1" applyFont="1" applyFill="1" applyBorder="1" applyAlignment="1">
      <alignment horizontal="right" vertical="top" shrinkToFit="1"/>
    </xf>
    <xf numFmtId="164" fontId="12" fillId="2" borderId="4" xfId="0" applyNumberFormat="1" applyFont="1" applyFill="1" applyBorder="1" applyAlignment="1">
      <alignment horizontal="center" vertical="center"/>
    </xf>
    <xf numFmtId="164" fontId="12" fillId="2" borderId="41" xfId="0" applyNumberFormat="1" applyFont="1" applyFill="1" applyBorder="1" applyAlignment="1">
      <alignment horizontal="center" vertical="center"/>
    </xf>
    <xf numFmtId="0" fontId="16" fillId="3" borderId="38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3" borderId="38" xfId="0" applyNumberFormat="1" applyFont="1" applyFill="1" applyBorder="1" applyAlignment="1">
      <alignment horizontal="center" vertical="center" wrapText="1"/>
    </xf>
    <xf numFmtId="4" fontId="16" fillId="3" borderId="38" xfId="0" applyNumberFormat="1" applyFont="1" applyFill="1" applyBorder="1" applyAlignment="1">
      <alignment horizontal="center" vertical="center" wrapText="1"/>
    </xf>
    <xf numFmtId="4" fontId="16" fillId="2" borderId="38" xfId="0" applyNumberFormat="1" applyFont="1" applyFill="1" applyBorder="1" applyAlignment="1">
      <alignment horizontal="center" vertical="center" wrapText="1"/>
    </xf>
    <xf numFmtId="0" fontId="3" fillId="3" borderId="4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2" fontId="11" fillId="2" borderId="4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7" fillId="2" borderId="38" xfId="0" applyNumberFormat="1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8" fillId="0" borderId="38" xfId="0" applyNumberFormat="1" applyFont="1" applyBorder="1" applyAlignment="1">
      <alignment horizontal="left" vertical="center" wrapText="1"/>
    </xf>
    <xf numFmtId="0" fontId="16" fillId="3" borderId="38" xfId="0" applyNumberFormat="1" applyFont="1" applyFill="1" applyBorder="1" applyAlignment="1">
      <alignment vertical="center" wrapText="1"/>
    </xf>
    <xf numFmtId="0" fontId="18" fillId="0" borderId="38" xfId="0" applyNumberFormat="1" applyFont="1" applyBorder="1" applyAlignment="1">
      <alignment horizontal="center" vertical="center" wrapText="1"/>
    </xf>
    <xf numFmtId="0" fontId="16" fillId="2" borderId="38" xfId="0" applyNumberFormat="1" applyFont="1" applyFill="1" applyBorder="1" applyAlignment="1">
      <alignment vertical="center" wrapText="1"/>
    </xf>
    <xf numFmtId="4" fontId="16" fillId="2" borderId="50" xfId="0" applyNumberFormat="1" applyFont="1" applyFill="1" applyBorder="1" applyAlignment="1">
      <alignment horizontal="center" vertical="center" wrapText="1"/>
    </xf>
    <xf numFmtId="0" fontId="18" fillId="0" borderId="45" xfId="0" applyNumberFormat="1" applyFont="1" applyBorder="1" applyAlignment="1">
      <alignment horizontal="left" vertical="center" wrapText="1"/>
    </xf>
    <xf numFmtId="0" fontId="16" fillId="3" borderId="45" xfId="0" applyNumberFormat="1" applyFont="1" applyFill="1" applyBorder="1" applyAlignment="1">
      <alignment vertical="center" wrapText="1"/>
    </xf>
    <xf numFmtId="0" fontId="18" fillId="0" borderId="45" xfId="0" applyNumberFormat="1" applyFont="1" applyBorder="1" applyAlignment="1">
      <alignment horizontal="center" vertical="center" wrapText="1"/>
    </xf>
    <xf numFmtId="0" fontId="3" fillId="3" borderId="45" xfId="0" applyNumberFormat="1" applyFont="1" applyFill="1" applyBorder="1" applyAlignment="1">
      <alignment horizontal="center" vertical="center" wrapText="1"/>
    </xf>
    <xf numFmtId="0" fontId="18" fillId="0" borderId="44" xfId="0" applyNumberFormat="1" applyFont="1" applyBorder="1" applyAlignment="1">
      <alignment horizontal="left" vertical="center" wrapText="1"/>
    </xf>
    <xf numFmtId="0" fontId="16" fillId="3" borderId="44" xfId="0" applyNumberFormat="1" applyFont="1" applyFill="1" applyBorder="1" applyAlignment="1">
      <alignment vertical="center" wrapText="1"/>
    </xf>
    <xf numFmtId="0" fontId="18" fillId="0" borderId="44" xfId="0" applyNumberFormat="1" applyFont="1" applyBorder="1" applyAlignment="1">
      <alignment horizontal="center" vertical="center" wrapText="1"/>
    </xf>
    <xf numFmtId="0" fontId="16" fillId="3" borderId="46" xfId="0" applyNumberFormat="1" applyFont="1" applyFill="1" applyBorder="1" applyAlignment="1">
      <alignment vertical="center" wrapText="1"/>
    </xf>
    <xf numFmtId="0" fontId="18" fillId="0" borderId="46" xfId="0" applyNumberFormat="1" applyFont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2" fontId="3" fillId="2" borderId="38" xfId="0" applyNumberFormat="1" applyFont="1" applyFill="1" applyBorder="1" applyAlignment="1">
      <alignment horizontal="center" vertical="center" wrapText="1"/>
    </xf>
    <xf numFmtId="4" fontId="3" fillId="2" borderId="38" xfId="0" applyNumberFormat="1" applyFont="1" applyFill="1" applyBorder="1" applyAlignment="1">
      <alignment horizontal="center" vertical="center"/>
    </xf>
    <xf numFmtId="0" fontId="3" fillId="0" borderId="38" xfId="0" applyNumberFormat="1" applyFont="1" applyBorder="1"/>
    <xf numFmtId="164" fontId="12" fillId="2" borderId="38" xfId="0" applyNumberFormat="1" applyFont="1" applyFill="1" applyBorder="1" applyAlignment="1">
      <alignment horizontal="center" vertical="center"/>
    </xf>
    <xf numFmtId="0" fontId="18" fillId="0" borderId="48" xfId="0" applyNumberFormat="1" applyFont="1" applyBorder="1" applyAlignment="1">
      <alignment horizontal="center" vertical="center" wrapText="1"/>
    </xf>
    <xf numFmtId="4" fontId="16" fillId="3" borderId="50" xfId="0" applyNumberFormat="1" applyFont="1" applyFill="1" applyBorder="1" applyAlignment="1">
      <alignment horizontal="center" vertical="center" wrapText="1"/>
    </xf>
    <xf numFmtId="49" fontId="17" fillId="0" borderId="38" xfId="2" applyNumberFormat="1" applyFont="1" applyBorder="1" applyAlignment="1">
      <alignment horizontal="center" vertical="center" wrapText="1"/>
    </xf>
    <xf numFmtId="49" fontId="17" fillId="0" borderId="44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39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49" xfId="0" applyNumberFormat="1" applyFont="1" applyBorder="1" applyAlignment="1">
      <alignment horizontal="center" vertical="center" wrapText="1"/>
    </xf>
    <xf numFmtId="0" fontId="6" fillId="2" borderId="38" xfId="0" applyNumberFormat="1" applyFont="1" applyFill="1" applyBorder="1" applyAlignment="1">
      <alignment horizontal="center" vertical="center" wrapText="1"/>
    </xf>
    <xf numFmtId="0" fontId="6" fillId="2" borderId="44" xfId="0" applyNumberFormat="1" applyFont="1" applyFill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2" fontId="6" fillId="2" borderId="31" xfId="0" applyNumberFormat="1" applyFont="1" applyFill="1" applyBorder="1" applyAlignment="1">
      <alignment horizontal="center"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2" fontId="6" fillId="2" borderId="32" xfId="0" applyNumberFormat="1" applyFont="1" applyFill="1" applyBorder="1" applyAlignment="1">
      <alignment horizontal="center" vertical="center" wrapText="1"/>
    </xf>
    <xf numFmtId="0" fontId="11" fillId="2" borderId="41" xfId="0" applyNumberFormat="1" applyFont="1" applyFill="1" applyBorder="1" applyAlignment="1">
      <alignment horizontal="center" vertical="center" wrapText="1"/>
    </xf>
    <xf numFmtId="0" fontId="11" fillId="2" borderId="42" xfId="0" applyNumberFormat="1" applyFont="1" applyFill="1" applyBorder="1" applyAlignment="1">
      <alignment horizontal="center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2" borderId="27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610725" y="3267075"/>
    <xdr:ext cx="866775" cy="2952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610725" y="3267075"/>
          <a:ext cx="866775" cy="295275"/>
        </a:xfrm>
        <a:prstGeom prst="rect">
          <a:avLst/>
        </a:prstGeom>
      </xdr:spPr>
    </xdr:pic>
    <xdr:clientData/>
  </xdr:absoluteAnchor>
  <xdr:absoluteAnchor>
    <xdr:pos x="10820400" y="3419475"/>
    <xdr:ext cx="981075" cy="2952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0820400" y="3419475"/>
          <a:ext cx="981075" cy="29527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2"/>
  <sheetViews>
    <sheetView tabSelected="1" topLeftCell="A40" workbookViewId="0">
      <selection activeCell="A61" sqref="A61:L61"/>
    </sheetView>
  </sheetViews>
  <sheetFormatPr defaultColWidth="9.140625" defaultRowHeight="15" customHeight="1" x14ac:dyDescent="0.25"/>
  <cols>
    <col min="1" max="1" width="5" style="10" customWidth="1"/>
    <col min="2" max="2" width="43.5703125" style="12" customWidth="1"/>
    <col min="3" max="3" width="15.42578125" style="10" hidden="1" customWidth="1"/>
    <col min="4" max="4" width="11.140625" style="10" customWidth="1"/>
    <col min="5" max="5" width="7.42578125" style="10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17.28515625" style="2" customWidth="1"/>
    <col min="12" max="12" width="19.28515625" style="2" customWidth="1"/>
    <col min="13" max="13" width="13.7109375" style="10" bestFit="1" customWidth="1"/>
    <col min="14" max="14" width="18.42578125" style="10" bestFit="1" customWidth="1"/>
    <col min="15" max="16384" width="9.140625" style="10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4"/>
      <c r="P1" s="14"/>
    </row>
    <row r="2" spans="1:16" ht="15" hidden="1" customHeight="1" x14ac:dyDescent="0.25">
      <c r="O2" s="14"/>
      <c r="P2" s="14"/>
    </row>
    <row r="3" spans="1:16" ht="47.25" customHeight="1" x14ac:dyDescent="0.3">
      <c r="A3" s="63" t="s">
        <v>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O3" s="14"/>
      <c r="P3" s="14"/>
    </row>
    <row r="4" spans="1:16" ht="9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O4" s="14"/>
      <c r="P4" s="14"/>
    </row>
    <row r="5" spans="1:16" x14ac:dyDescent="0.25">
      <c r="J5" s="4"/>
      <c r="O5" s="14"/>
      <c r="P5" s="14"/>
    </row>
    <row r="6" spans="1:16" ht="47.25" customHeight="1" x14ac:dyDescent="0.25">
      <c r="A6" s="82" t="s">
        <v>0</v>
      </c>
      <c r="B6" s="83"/>
      <c r="C6" s="72" t="s">
        <v>21</v>
      </c>
      <c r="D6" s="73"/>
      <c r="E6" s="74"/>
      <c r="F6" s="75"/>
      <c r="G6" s="76"/>
      <c r="H6" s="77"/>
      <c r="I6" s="78"/>
      <c r="J6" s="79"/>
      <c r="K6" s="80"/>
      <c r="L6" s="81"/>
      <c r="O6" s="14"/>
      <c r="P6" s="14"/>
    </row>
    <row r="7" spans="1:16" ht="45" customHeight="1" x14ac:dyDescent="0.25">
      <c r="A7" s="82" t="s">
        <v>1</v>
      </c>
      <c r="B7" s="93"/>
      <c r="C7" s="72" t="s">
        <v>20</v>
      </c>
      <c r="D7" s="84"/>
      <c r="E7" s="85"/>
      <c r="F7" s="86"/>
      <c r="G7" s="87"/>
      <c r="H7" s="88"/>
      <c r="I7" s="89"/>
      <c r="J7" s="90"/>
      <c r="K7" s="91"/>
      <c r="L7" s="92"/>
      <c r="O7" s="14"/>
      <c r="P7" s="14"/>
    </row>
    <row r="8" spans="1:16" ht="16.5" customHeight="1" x14ac:dyDescent="0.25">
      <c r="A8" s="82" t="s">
        <v>2</v>
      </c>
      <c r="B8" s="94"/>
      <c r="C8" s="94"/>
      <c r="D8" s="94"/>
      <c r="E8" s="95"/>
      <c r="F8" s="95"/>
      <c r="G8" s="95"/>
      <c r="H8" s="95"/>
      <c r="I8" s="95"/>
      <c r="J8" s="95"/>
      <c r="K8" s="95"/>
      <c r="L8" s="96"/>
      <c r="M8" s="57"/>
      <c r="O8" s="14"/>
      <c r="P8" s="14"/>
    </row>
    <row r="9" spans="1:16" ht="16.5" customHeight="1" x14ac:dyDescent="0.25">
      <c r="A9" s="99" t="s">
        <v>3</v>
      </c>
      <c r="B9" s="97" t="s">
        <v>4</v>
      </c>
      <c r="C9" s="97"/>
      <c r="D9" s="97" t="s">
        <v>5</v>
      </c>
      <c r="E9" s="101" t="s">
        <v>15</v>
      </c>
      <c r="F9" s="7" t="s">
        <v>6</v>
      </c>
      <c r="G9" s="7" t="s">
        <v>7</v>
      </c>
      <c r="H9" s="7" t="s">
        <v>8</v>
      </c>
      <c r="I9" s="103" t="s">
        <v>9</v>
      </c>
      <c r="J9" s="66" t="s">
        <v>10</v>
      </c>
      <c r="K9" s="66" t="s">
        <v>11</v>
      </c>
      <c r="L9" s="64" t="s">
        <v>12</v>
      </c>
      <c r="M9" s="61" t="s">
        <v>18</v>
      </c>
      <c r="O9" s="14"/>
      <c r="P9" s="14"/>
    </row>
    <row r="10" spans="1:16" ht="36" customHeight="1" x14ac:dyDescent="0.25">
      <c r="A10" s="100"/>
      <c r="B10" s="97"/>
      <c r="C10" s="97"/>
      <c r="D10" s="97"/>
      <c r="E10" s="102"/>
      <c r="F10" s="103" t="s">
        <v>13</v>
      </c>
      <c r="G10" s="103" t="s">
        <v>13</v>
      </c>
      <c r="H10" s="103" t="s">
        <v>13</v>
      </c>
      <c r="I10" s="110"/>
      <c r="J10" s="67"/>
      <c r="K10" s="69"/>
      <c r="L10" s="65"/>
      <c r="M10" s="61"/>
      <c r="O10" s="14"/>
      <c r="P10" s="14"/>
    </row>
    <row r="11" spans="1:16" ht="51.75" customHeight="1" x14ac:dyDescent="0.25">
      <c r="A11" s="100"/>
      <c r="B11" s="98"/>
      <c r="C11" s="98"/>
      <c r="D11" s="98"/>
      <c r="E11" s="102"/>
      <c r="F11" s="104"/>
      <c r="G11" s="107"/>
      <c r="H11" s="108"/>
      <c r="I11" s="111"/>
      <c r="J11" s="68"/>
      <c r="K11" s="70"/>
      <c r="L11" s="65"/>
      <c r="M11" s="62"/>
      <c r="O11" s="14"/>
      <c r="P11" s="14"/>
    </row>
    <row r="12" spans="1:16" s="15" customFormat="1" x14ac:dyDescent="0.25">
      <c r="A12" s="30">
        <v>1</v>
      </c>
      <c r="B12" s="40" t="s">
        <v>22</v>
      </c>
      <c r="C12" s="41"/>
      <c r="D12" s="42" t="s">
        <v>16</v>
      </c>
      <c r="E12" s="53">
        <v>1</v>
      </c>
      <c r="F12" s="32">
        <v>33879.269999999997</v>
      </c>
      <c r="G12" s="60">
        <v>34000</v>
      </c>
      <c r="H12" s="32">
        <v>33758.53</v>
      </c>
      <c r="I12" s="8">
        <f>(F12+G12+H12)/3</f>
        <v>33879.266666666663</v>
      </c>
      <c r="J12" s="54">
        <f>_xlfn.STDEV.S(F12:H12)</f>
        <v>120.73500003451142</v>
      </c>
      <c r="K12" s="55">
        <f>J12/I12*100</f>
        <v>0.35636839847333796</v>
      </c>
      <c r="L12" s="32">
        <v>33879.269999999997</v>
      </c>
      <c r="M12" s="17" t="s">
        <v>19</v>
      </c>
      <c r="O12" s="16"/>
      <c r="P12" s="16"/>
    </row>
    <row r="13" spans="1:16" s="15" customFormat="1" x14ac:dyDescent="0.25">
      <c r="A13" s="30">
        <v>2</v>
      </c>
      <c r="B13" s="40" t="s">
        <v>23</v>
      </c>
      <c r="C13" s="41"/>
      <c r="D13" s="42" t="s">
        <v>16</v>
      </c>
      <c r="E13" s="53">
        <v>1</v>
      </c>
      <c r="F13" s="32">
        <v>6229.08</v>
      </c>
      <c r="G13" s="60">
        <v>6300</v>
      </c>
      <c r="H13" s="32">
        <v>6158.16</v>
      </c>
      <c r="I13" s="8">
        <f t="shared" ref="I13:I26" si="0">(F13+G13+H13)/3</f>
        <v>6229.079999999999</v>
      </c>
      <c r="J13" s="54">
        <f t="shared" ref="J13:J26" si="1">_xlfn.STDEV.S(F13:H13)</f>
        <v>70.920000000000073</v>
      </c>
      <c r="K13" s="55">
        <f t="shared" ref="K13:K26" si="2">J13/I13*100</f>
        <v>1.1385308905970077</v>
      </c>
      <c r="L13" s="32">
        <v>6229.08</v>
      </c>
      <c r="M13" s="17" t="s">
        <v>19</v>
      </c>
      <c r="O13" s="16"/>
      <c r="P13" s="16"/>
    </row>
    <row r="14" spans="1:16" s="15" customFormat="1" x14ac:dyDescent="0.25">
      <c r="A14" s="30">
        <v>3</v>
      </c>
      <c r="B14" s="40" t="s">
        <v>24</v>
      </c>
      <c r="C14" s="41"/>
      <c r="D14" s="42" t="s">
        <v>16</v>
      </c>
      <c r="E14" s="53">
        <v>1</v>
      </c>
      <c r="F14" s="32">
        <v>5121.6899999999996</v>
      </c>
      <c r="G14" s="60">
        <v>5200</v>
      </c>
      <c r="H14" s="32">
        <v>5043.37</v>
      </c>
      <c r="I14" s="8">
        <f t="shared" si="0"/>
        <v>5121.6866666666656</v>
      </c>
      <c r="J14" s="54">
        <f t="shared" si="1"/>
        <v>78.315000053204002</v>
      </c>
      <c r="K14" s="55">
        <f t="shared" si="2"/>
        <v>1.5290861224076708</v>
      </c>
      <c r="L14" s="32">
        <v>5121.6899999999996</v>
      </c>
      <c r="M14" s="17" t="s">
        <v>19</v>
      </c>
      <c r="O14" s="16"/>
      <c r="P14" s="16"/>
    </row>
    <row r="15" spans="1:16" s="15" customFormat="1" x14ac:dyDescent="0.25">
      <c r="A15" s="30">
        <v>4</v>
      </c>
      <c r="B15" s="40" t="s">
        <v>25</v>
      </c>
      <c r="C15" s="41"/>
      <c r="D15" s="42" t="s">
        <v>16</v>
      </c>
      <c r="E15" s="53">
        <v>1</v>
      </c>
      <c r="F15" s="32">
        <v>33879.269999999997</v>
      </c>
      <c r="G15" s="60">
        <v>34000</v>
      </c>
      <c r="H15" s="32">
        <v>33758.53</v>
      </c>
      <c r="I15" s="8">
        <f t="shared" si="0"/>
        <v>33879.266666666663</v>
      </c>
      <c r="J15" s="54">
        <f t="shared" si="1"/>
        <v>120.73500003451142</v>
      </c>
      <c r="K15" s="55">
        <f t="shared" si="2"/>
        <v>0.35636839847333796</v>
      </c>
      <c r="L15" s="32">
        <v>33879.269999999997</v>
      </c>
      <c r="M15" s="17" t="s">
        <v>19</v>
      </c>
      <c r="O15" s="16"/>
      <c r="P15" s="16"/>
    </row>
    <row r="16" spans="1:16" s="15" customFormat="1" x14ac:dyDescent="0.25">
      <c r="A16" s="30">
        <v>5</v>
      </c>
      <c r="B16" s="40" t="s">
        <v>26</v>
      </c>
      <c r="C16" s="41"/>
      <c r="D16" s="42" t="s">
        <v>16</v>
      </c>
      <c r="E16" s="53">
        <v>1</v>
      </c>
      <c r="F16" s="33">
        <v>5467.75</v>
      </c>
      <c r="G16" s="44">
        <v>5468</v>
      </c>
      <c r="H16" s="32">
        <v>5467.49</v>
      </c>
      <c r="I16" s="8">
        <f t="shared" si="0"/>
        <v>5467.746666666666</v>
      </c>
      <c r="J16" s="54">
        <f t="shared" si="1"/>
        <v>0.255016339345912</v>
      </c>
      <c r="K16" s="55">
        <f t="shared" si="2"/>
        <v>4.6640116101315113E-3</v>
      </c>
      <c r="L16" s="33">
        <v>5467.75</v>
      </c>
      <c r="M16" s="17" t="s">
        <v>19</v>
      </c>
      <c r="O16" s="16"/>
      <c r="P16" s="16"/>
    </row>
    <row r="17" spans="1:16" s="15" customFormat="1" x14ac:dyDescent="0.25">
      <c r="A17" s="30">
        <v>6</v>
      </c>
      <c r="B17" s="40" t="s">
        <v>27</v>
      </c>
      <c r="C17" s="41"/>
      <c r="D17" s="42" t="s">
        <v>16</v>
      </c>
      <c r="E17" s="53">
        <v>1</v>
      </c>
      <c r="F17" s="33">
        <v>10381.799999999999</v>
      </c>
      <c r="G17" s="33">
        <v>10681</v>
      </c>
      <c r="H17" s="33">
        <v>10082.6</v>
      </c>
      <c r="I17" s="8">
        <f t="shared" si="0"/>
        <v>10381.800000000001</v>
      </c>
      <c r="J17" s="54">
        <f t="shared" si="1"/>
        <v>299.19999999999982</v>
      </c>
      <c r="K17" s="55">
        <f t="shared" si="2"/>
        <v>2.8819665183301528</v>
      </c>
      <c r="L17" s="33">
        <v>10381.799999999999</v>
      </c>
      <c r="M17" s="17" t="s">
        <v>19</v>
      </c>
      <c r="O17" s="16"/>
      <c r="P17" s="16"/>
    </row>
    <row r="18" spans="1:16" s="15" customFormat="1" x14ac:dyDescent="0.25">
      <c r="A18" s="30">
        <v>7</v>
      </c>
      <c r="B18" s="40" t="s">
        <v>28</v>
      </c>
      <c r="C18" s="41"/>
      <c r="D18" s="42" t="s">
        <v>16</v>
      </c>
      <c r="E18" s="53">
        <v>1</v>
      </c>
      <c r="F18" s="33">
        <v>13427.13</v>
      </c>
      <c r="G18" s="60">
        <v>13556</v>
      </c>
      <c r="H18" s="32">
        <v>13298.27</v>
      </c>
      <c r="I18" s="8">
        <f t="shared" si="0"/>
        <v>13427.133333333331</v>
      </c>
      <c r="J18" s="54">
        <f t="shared" si="1"/>
        <v>128.86500003233337</v>
      </c>
      <c r="K18" s="55">
        <f t="shared" si="2"/>
        <v>0.9597357591766924</v>
      </c>
      <c r="L18" s="33">
        <v>13427.13</v>
      </c>
      <c r="M18" s="17" t="s">
        <v>19</v>
      </c>
      <c r="O18" s="16"/>
      <c r="P18" s="16"/>
    </row>
    <row r="19" spans="1:16" s="15" customFormat="1" x14ac:dyDescent="0.25">
      <c r="A19" s="30">
        <v>8</v>
      </c>
      <c r="B19" s="40" t="s">
        <v>29</v>
      </c>
      <c r="C19" s="41"/>
      <c r="D19" s="42" t="s">
        <v>16</v>
      </c>
      <c r="E19" s="53">
        <v>1</v>
      </c>
      <c r="F19" s="33">
        <v>28203.89</v>
      </c>
      <c r="G19" s="44">
        <v>28250.9</v>
      </c>
      <c r="H19" s="32">
        <v>28156.89</v>
      </c>
      <c r="I19" s="8">
        <f t="shared" si="0"/>
        <v>28203.89333333333</v>
      </c>
      <c r="J19" s="54">
        <f t="shared" si="1"/>
        <v>47.005000088644074</v>
      </c>
      <c r="K19" s="55">
        <f t="shared" si="2"/>
        <v>0.16666138796196014</v>
      </c>
      <c r="L19" s="33">
        <v>28203.89</v>
      </c>
      <c r="M19" s="17" t="s">
        <v>19</v>
      </c>
      <c r="O19" s="16"/>
      <c r="P19" s="16"/>
    </row>
    <row r="20" spans="1:16" s="15" customFormat="1" x14ac:dyDescent="0.25">
      <c r="A20" s="30">
        <v>9</v>
      </c>
      <c r="B20" s="40" t="s">
        <v>30</v>
      </c>
      <c r="C20" s="41"/>
      <c r="D20" s="42" t="s">
        <v>16</v>
      </c>
      <c r="E20" s="53">
        <v>1</v>
      </c>
      <c r="F20" s="32">
        <v>3460.6</v>
      </c>
      <c r="G20" s="60">
        <v>3556</v>
      </c>
      <c r="H20" s="32">
        <v>3365.2</v>
      </c>
      <c r="I20" s="8">
        <f t="shared" si="0"/>
        <v>3460.6</v>
      </c>
      <c r="J20" s="54">
        <f t="shared" si="1"/>
        <v>95.400000000000091</v>
      </c>
      <c r="K20" s="55">
        <f t="shared" si="2"/>
        <v>2.7567473848465611</v>
      </c>
      <c r="L20" s="32">
        <v>3460.6</v>
      </c>
      <c r="M20" s="17" t="s">
        <v>19</v>
      </c>
      <c r="O20" s="16"/>
      <c r="P20" s="16"/>
    </row>
    <row r="21" spans="1:16" s="15" customFormat="1" x14ac:dyDescent="0.25">
      <c r="A21" s="30">
        <v>10</v>
      </c>
      <c r="B21" s="40" t="s">
        <v>31</v>
      </c>
      <c r="C21" s="41"/>
      <c r="D21" s="42" t="s">
        <v>16</v>
      </c>
      <c r="E21" s="53">
        <v>1</v>
      </c>
      <c r="F21" s="33">
        <v>8132.41</v>
      </c>
      <c r="G21" s="60">
        <v>8232.41</v>
      </c>
      <c r="H21" s="32">
        <v>8032.41</v>
      </c>
      <c r="I21" s="8">
        <f t="shared" si="0"/>
        <v>8132.41</v>
      </c>
      <c r="J21" s="54">
        <f t="shared" si="1"/>
        <v>100</v>
      </c>
      <c r="K21" s="55">
        <f t="shared" si="2"/>
        <v>1.2296477919829423</v>
      </c>
      <c r="L21" s="33">
        <v>8132.41</v>
      </c>
      <c r="M21" s="17" t="s">
        <v>19</v>
      </c>
      <c r="O21" s="16"/>
      <c r="P21" s="16"/>
    </row>
    <row r="22" spans="1:16" s="15" customFormat="1" x14ac:dyDescent="0.25">
      <c r="A22" s="30">
        <v>11</v>
      </c>
      <c r="B22" s="40" t="s">
        <v>32</v>
      </c>
      <c r="C22" s="41"/>
      <c r="D22" s="42" t="s">
        <v>16</v>
      </c>
      <c r="E22" s="53">
        <v>1</v>
      </c>
      <c r="F22" s="33">
        <v>18168.150000000001</v>
      </c>
      <c r="G22" s="44">
        <v>18268</v>
      </c>
      <c r="H22" s="32">
        <v>18068.3</v>
      </c>
      <c r="I22" s="8">
        <f t="shared" si="0"/>
        <v>18168.149999999998</v>
      </c>
      <c r="J22" s="54">
        <f t="shared" si="1"/>
        <v>99.850000000000364</v>
      </c>
      <c r="K22" s="55">
        <f t="shared" si="2"/>
        <v>0.54958815289394014</v>
      </c>
      <c r="L22" s="33">
        <v>18168.150000000001</v>
      </c>
      <c r="M22" s="17" t="s">
        <v>19</v>
      </c>
      <c r="O22" s="16"/>
      <c r="P22" s="16"/>
    </row>
    <row r="23" spans="1:16" s="15" customFormat="1" x14ac:dyDescent="0.25">
      <c r="A23" s="30">
        <v>12</v>
      </c>
      <c r="B23" s="40" t="s">
        <v>33</v>
      </c>
      <c r="C23" s="41"/>
      <c r="D23" s="42" t="s">
        <v>16</v>
      </c>
      <c r="E23" s="53">
        <v>1</v>
      </c>
      <c r="F23" s="33">
        <v>16783.91</v>
      </c>
      <c r="G23" s="60">
        <v>16983</v>
      </c>
      <c r="H23" s="32">
        <v>16584.810000000001</v>
      </c>
      <c r="I23" s="8">
        <f t="shared" si="0"/>
        <v>16783.906666666666</v>
      </c>
      <c r="J23" s="54">
        <f t="shared" si="1"/>
        <v>199.09500002092739</v>
      </c>
      <c r="K23" s="55">
        <f t="shared" si="2"/>
        <v>1.1862256146617876</v>
      </c>
      <c r="L23" s="33">
        <v>16783.91</v>
      </c>
      <c r="M23" s="17" t="s">
        <v>19</v>
      </c>
      <c r="O23" s="16"/>
      <c r="P23" s="16"/>
    </row>
    <row r="24" spans="1:16" s="15" customFormat="1" x14ac:dyDescent="0.25">
      <c r="A24" s="30">
        <v>13</v>
      </c>
      <c r="B24" s="49" t="s">
        <v>34</v>
      </c>
      <c r="C24" s="50"/>
      <c r="D24" s="51" t="s">
        <v>16</v>
      </c>
      <c r="E24" s="59">
        <v>1</v>
      </c>
      <c r="F24" s="33">
        <v>3391.39</v>
      </c>
      <c r="G24" s="60">
        <v>3400</v>
      </c>
      <c r="H24" s="32">
        <v>3382.79</v>
      </c>
      <c r="I24" s="8">
        <f t="shared" si="0"/>
        <v>3391.3933333333334</v>
      </c>
      <c r="J24" s="54">
        <f t="shared" si="1"/>
        <v>8.6050004842146084</v>
      </c>
      <c r="K24" s="55">
        <f t="shared" si="2"/>
        <v>0.25373053604952756</v>
      </c>
      <c r="L24" s="33">
        <v>3391.39</v>
      </c>
      <c r="M24" s="17" t="s">
        <v>19</v>
      </c>
      <c r="O24" s="16"/>
      <c r="P24" s="16"/>
    </row>
    <row r="25" spans="1:16" s="15" customFormat="1" ht="34.5" customHeight="1" x14ac:dyDescent="0.25">
      <c r="A25" s="30">
        <v>14</v>
      </c>
      <c r="B25" s="40" t="s">
        <v>39</v>
      </c>
      <c r="C25" s="52"/>
      <c r="D25" s="53" t="s">
        <v>16</v>
      </c>
      <c r="E25" s="42">
        <v>2</v>
      </c>
      <c r="F25" s="33">
        <v>5816.25</v>
      </c>
      <c r="G25" s="32">
        <v>5916.25</v>
      </c>
      <c r="H25" s="32">
        <v>5716.25</v>
      </c>
      <c r="I25" s="8">
        <f t="shared" si="0"/>
        <v>5816.25</v>
      </c>
      <c r="J25" s="54">
        <f t="shared" si="1"/>
        <v>100</v>
      </c>
      <c r="K25" s="55">
        <f t="shared" si="2"/>
        <v>1.7193208682570384</v>
      </c>
      <c r="L25" s="56">
        <v>11632.5</v>
      </c>
      <c r="M25" s="17" t="s">
        <v>19</v>
      </c>
      <c r="O25" s="16"/>
      <c r="P25" s="16"/>
    </row>
    <row r="26" spans="1:16" s="15" customFormat="1" ht="47.25" customHeight="1" x14ac:dyDescent="0.25">
      <c r="A26" s="30">
        <v>15</v>
      </c>
      <c r="B26" s="40" t="s">
        <v>40</v>
      </c>
      <c r="C26" s="52"/>
      <c r="D26" s="53" t="s">
        <v>16</v>
      </c>
      <c r="E26" s="42">
        <v>2</v>
      </c>
      <c r="F26" s="33">
        <v>12318.9</v>
      </c>
      <c r="G26" s="32">
        <v>12418.9</v>
      </c>
      <c r="H26" s="32">
        <v>12218.9</v>
      </c>
      <c r="I26" s="8">
        <f t="shared" si="0"/>
        <v>12318.9</v>
      </c>
      <c r="J26" s="54">
        <f t="shared" si="1"/>
        <v>100</v>
      </c>
      <c r="K26" s="55">
        <f t="shared" si="2"/>
        <v>0.81176079033030546</v>
      </c>
      <c r="L26" s="56">
        <v>24637.8</v>
      </c>
      <c r="M26" s="17" t="s">
        <v>19</v>
      </c>
      <c r="O26" s="16"/>
      <c r="P26" s="16"/>
    </row>
    <row r="27" spans="1:16" s="15" customFormat="1" ht="27" x14ac:dyDescent="0.25">
      <c r="A27" s="30">
        <v>16</v>
      </c>
      <c r="B27" s="40" t="s">
        <v>41</v>
      </c>
      <c r="C27" s="52"/>
      <c r="D27" s="53" t="s">
        <v>16</v>
      </c>
      <c r="E27" s="42">
        <v>2</v>
      </c>
      <c r="F27" s="33">
        <v>25926.45</v>
      </c>
      <c r="G27" s="33">
        <v>25950.45</v>
      </c>
      <c r="H27" s="32">
        <v>25902.45</v>
      </c>
      <c r="I27" s="8">
        <f t="shared" ref="I27:I30" si="3">(F27+G27+H27)/3</f>
        <v>25926.45</v>
      </c>
      <c r="J27" s="54">
        <f t="shared" ref="J27:J30" si="4">_xlfn.STDEV.S(F27:H27)</f>
        <v>24</v>
      </c>
      <c r="K27" s="55">
        <f t="shared" ref="K27:K30" si="5">J27/I27*100</f>
        <v>9.2569557343947978E-2</v>
      </c>
      <c r="L27" s="56">
        <v>51852.9</v>
      </c>
      <c r="M27" s="17" t="s">
        <v>19</v>
      </c>
      <c r="O27" s="16"/>
      <c r="P27" s="16"/>
    </row>
    <row r="28" spans="1:16" s="15" customFormat="1" ht="40.5" x14ac:dyDescent="0.25">
      <c r="A28" s="30">
        <v>17</v>
      </c>
      <c r="B28" s="40" t="s">
        <v>42</v>
      </c>
      <c r="C28" s="52"/>
      <c r="D28" s="53" t="s">
        <v>16</v>
      </c>
      <c r="E28" s="42">
        <v>2</v>
      </c>
      <c r="F28" s="33">
        <v>3552.45</v>
      </c>
      <c r="G28" s="33">
        <v>3752</v>
      </c>
      <c r="H28" s="33">
        <v>3352.89</v>
      </c>
      <c r="I28" s="8">
        <f t="shared" si="3"/>
        <v>3552.4466666666667</v>
      </c>
      <c r="J28" s="54">
        <f t="shared" si="4"/>
        <v>199.55500002087985</v>
      </c>
      <c r="K28" s="55">
        <f t="shared" si="5"/>
        <v>5.6173960862901957</v>
      </c>
      <c r="L28" s="56">
        <v>7104.9</v>
      </c>
      <c r="M28" s="17" t="s">
        <v>19</v>
      </c>
      <c r="O28" s="16"/>
      <c r="P28" s="16"/>
    </row>
    <row r="29" spans="1:16" s="15" customFormat="1" ht="32.25" customHeight="1" x14ac:dyDescent="0.25">
      <c r="A29" s="30">
        <v>18</v>
      </c>
      <c r="B29" s="40" t="s">
        <v>43</v>
      </c>
      <c r="C29" s="52"/>
      <c r="D29" s="53" t="s">
        <v>16</v>
      </c>
      <c r="E29" s="42">
        <v>2</v>
      </c>
      <c r="F29" s="33">
        <v>293.7</v>
      </c>
      <c r="G29" s="33">
        <v>393.7</v>
      </c>
      <c r="H29" s="33">
        <v>193.7</v>
      </c>
      <c r="I29" s="8">
        <f t="shared" si="3"/>
        <v>293.7</v>
      </c>
      <c r="J29" s="54">
        <f t="shared" si="4"/>
        <v>100.00000000000014</v>
      </c>
      <c r="K29" s="55">
        <f t="shared" si="5"/>
        <v>34.04834865509028</v>
      </c>
      <c r="L29" s="56">
        <v>587.4</v>
      </c>
      <c r="M29" s="17" t="s">
        <v>19</v>
      </c>
      <c r="O29" s="16"/>
      <c r="P29" s="16"/>
    </row>
    <row r="30" spans="1:16" s="15" customFormat="1" ht="27" x14ac:dyDescent="0.25">
      <c r="A30" s="30">
        <v>19</v>
      </c>
      <c r="B30" s="40" t="s">
        <v>44</v>
      </c>
      <c r="C30" s="52"/>
      <c r="D30" s="53" t="s">
        <v>16</v>
      </c>
      <c r="E30" s="42">
        <v>2</v>
      </c>
      <c r="F30" s="33">
        <v>297</v>
      </c>
      <c r="G30" s="33">
        <v>397</v>
      </c>
      <c r="H30" s="33">
        <v>197</v>
      </c>
      <c r="I30" s="8">
        <f t="shared" si="3"/>
        <v>297</v>
      </c>
      <c r="J30" s="54">
        <f t="shared" si="4"/>
        <v>100</v>
      </c>
      <c r="K30" s="55">
        <f t="shared" si="5"/>
        <v>33.670033670033675</v>
      </c>
      <c r="L30" s="56">
        <v>594</v>
      </c>
      <c r="M30" s="17" t="s">
        <v>19</v>
      </c>
      <c r="O30" s="16"/>
      <c r="P30" s="16"/>
    </row>
    <row r="31" spans="1:16" s="15" customFormat="1" ht="27" x14ac:dyDescent="0.25">
      <c r="A31" s="30">
        <v>20</v>
      </c>
      <c r="B31" s="40" t="s">
        <v>45</v>
      </c>
      <c r="C31" s="52"/>
      <c r="D31" s="53" t="s">
        <v>16</v>
      </c>
      <c r="E31" s="42">
        <v>2</v>
      </c>
      <c r="F31" s="33">
        <v>260.7</v>
      </c>
      <c r="G31" s="33">
        <v>360.7</v>
      </c>
      <c r="H31" s="33">
        <v>160.69999999999999</v>
      </c>
      <c r="I31" s="8">
        <f t="shared" ref="I31:I59" si="6">(F31+G31+H31)/3</f>
        <v>260.7</v>
      </c>
      <c r="J31" s="54">
        <f t="shared" ref="J31:J59" si="7">_xlfn.STDEV.S(F31:H31)</f>
        <v>100.00000000000007</v>
      </c>
      <c r="K31" s="55">
        <f t="shared" ref="K31:K59" si="8">J31/I31*100</f>
        <v>38.358266206367503</v>
      </c>
      <c r="L31" s="56">
        <v>521.4</v>
      </c>
      <c r="M31" s="17" t="s">
        <v>19</v>
      </c>
      <c r="O31" s="16"/>
      <c r="P31" s="16"/>
    </row>
    <row r="32" spans="1:16" s="15" customFormat="1" ht="27" x14ac:dyDescent="0.25">
      <c r="A32" s="30">
        <v>21</v>
      </c>
      <c r="B32" s="40" t="s">
        <v>57</v>
      </c>
      <c r="C32" s="41"/>
      <c r="D32" s="53" t="s">
        <v>16</v>
      </c>
      <c r="E32" s="48">
        <v>2</v>
      </c>
      <c r="F32" s="29">
        <v>301.95</v>
      </c>
      <c r="G32" s="33">
        <v>401.95</v>
      </c>
      <c r="H32" s="33">
        <v>201.95</v>
      </c>
      <c r="I32" s="8">
        <f t="shared" si="6"/>
        <v>301.95</v>
      </c>
      <c r="J32" s="54">
        <f t="shared" si="7"/>
        <v>100.00000000000014</v>
      </c>
      <c r="K32" s="55">
        <f t="shared" si="8"/>
        <v>33.118065904951202</v>
      </c>
      <c r="L32" s="56">
        <v>603.9</v>
      </c>
      <c r="M32" s="17" t="s">
        <v>19</v>
      </c>
      <c r="O32" s="16"/>
      <c r="P32" s="16"/>
    </row>
    <row r="33" spans="1:16" s="15" customFormat="1" ht="27" x14ac:dyDescent="0.25">
      <c r="A33" s="30">
        <v>22</v>
      </c>
      <c r="B33" s="40" t="s">
        <v>58</v>
      </c>
      <c r="C33" s="41"/>
      <c r="D33" s="53" t="s">
        <v>16</v>
      </c>
      <c r="E33" s="31">
        <v>2</v>
      </c>
      <c r="F33" s="29">
        <v>334.95</v>
      </c>
      <c r="G33" s="33">
        <v>434.95</v>
      </c>
      <c r="H33" s="33">
        <v>234.95</v>
      </c>
      <c r="I33" s="8">
        <f t="shared" si="6"/>
        <v>334.95</v>
      </c>
      <c r="J33" s="54">
        <f t="shared" si="7"/>
        <v>100.00000000000014</v>
      </c>
      <c r="K33" s="55">
        <f t="shared" si="8"/>
        <v>29.855202268995416</v>
      </c>
      <c r="L33" s="56">
        <v>669.9</v>
      </c>
      <c r="M33" s="17" t="s">
        <v>19</v>
      </c>
      <c r="O33" s="16"/>
      <c r="P33" s="16"/>
    </row>
    <row r="34" spans="1:16" s="15" customFormat="1" ht="27" x14ac:dyDescent="0.25">
      <c r="A34" s="30">
        <v>23</v>
      </c>
      <c r="B34" s="40" t="s">
        <v>59</v>
      </c>
      <c r="C34" s="41"/>
      <c r="D34" s="53" t="s">
        <v>16</v>
      </c>
      <c r="E34" s="31">
        <v>2</v>
      </c>
      <c r="F34" s="29">
        <v>285.45</v>
      </c>
      <c r="G34" s="33">
        <v>385.45</v>
      </c>
      <c r="H34" s="33">
        <v>185.45</v>
      </c>
      <c r="I34" s="8">
        <f t="shared" si="6"/>
        <v>285.45</v>
      </c>
      <c r="J34" s="54">
        <f t="shared" si="7"/>
        <v>100.00000000000007</v>
      </c>
      <c r="K34" s="55">
        <f t="shared" si="8"/>
        <v>35.032404974601533</v>
      </c>
      <c r="L34" s="56">
        <v>570.9</v>
      </c>
      <c r="M34" s="17" t="s">
        <v>19</v>
      </c>
      <c r="O34" s="16"/>
      <c r="P34" s="16"/>
    </row>
    <row r="35" spans="1:16" s="15" customFormat="1" ht="27" x14ac:dyDescent="0.25">
      <c r="A35" s="30">
        <v>24</v>
      </c>
      <c r="B35" s="40" t="s">
        <v>60</v>
      </c>
      <c r="C35" s="41"/>
      <c r="D35" s="53" t="s">
        <v>16</v>
      </c>
      <c r="E35" s="31">
        <v>2</v>
      </c>
      <c r="F35" s="29">
        <v>353.1</v>
      </c>
      <c r="G35" s="33">
        <v>453.1</v>
      </c>
      <c r="H35" s="33">
        <v>253.1</v>
      </c>
      <c r="I35" s="8">
        <f t="shared" si="6"/>
        <v>353.09999999999997</v>
      </c>
      <c r="J35" s="54">
        <f t="shared" si="7"/>
        <v>100</v>
      </c>
      <c r="K35" s="55">
        <f t="shared" si="8"/>
        <v>28.320589068252623</v>
      </c>
      <c r="L35" s="56">
        <v>706.2</v>
      </c>
      <c r="M35" s="17" t="s">
        <v>19</v>
      </c>
      <c r="O35" s="16"/>
      <c r="P35" s="16"/>
    </row>
    <row r="36" spans="1:16" s="15" customFormat="1" ht="27" x14ac:dyDescent="0.25">
      <c r="A36" s="30">
        <v>25</v>
      </c>
      <c r="B36" s="40" t="s">
        <v>61</v>
      </c>
      <c r="C36" s="41"/>
      <c r="D36" s="53" t="s">
        <v>16</v>
      </c>
      <c r="E36" s="31">
        <v>2</v>
      </c>
      <c r="F36" s="29">
        <v>599.87</v>
      </c>
      <c r="G36" s="33">
        <v>699.87</v>
      </c>
      <c r="H36" s="33">
        <v>499.87</v>
      </c>
      <c r="I36" s="8">
        <f t="shared" si="6"/>
        <v>599.87</v>
      </c>
      <c r="J36" s="54">
        <f t="shared" si="7"/>
        <v>99.999999999999417</v>
      </c>
      <c r="K36" s="55">
        <f t="shared" si="8"/>
        <v>16.670278560354646</v>
      </c>
      <c r="L36" s="56">
        <v>1199.74</v>
      </c>
      <c r="M36" s="17" t="s">
        <v>19</v>
      </c>
      <c r="O36" s="16"/>
      <c r="P36" s="16"/>
    </row>
    <row r="37" spans="1:16" s="15" customFormat="1" ht="27" x14ac:dyDescent="0.25">
      <c r="A37" s="30">
        <v>26</v>
      </c>
      <c r="B37" s="40" t="s">
        <v>62</v>
      </c>
      <c r="C37" s="41"/>
      <c r="D37" s="53" t="s">
        <v>16</v>
      </c>
      <c r="E37" s="31">
        <v>2</v>
      </c>
      <c r="F37" s="33">
        <v>330</v>
      </c>
      <c r="G37" s="33">
        <v>430</v>
      </c>
      <c r="H37" s="33">
        <v>230</v>
      </c>
      <c r="I37" s="8">
        <f t="shared" si="6"/>
        <v>330</v>
      </c>
      <c r="J37" s="54">
        <f t="shared" si="7"/>
        <v>100</v>
      </c>
      <c r="K37" s="55">
        <f t="shared" si="8"/>
        <v>30.303030303030305</v>
      </c>
      <c r="L37" s="56">
        <v>660</v>
      </c>
      <c r="M37" s="17" t="s">
        <v>19</v>
      </c>
      <c r="O37" s="16"/>
      <c r="P37" s="16"/>
    </row>
    <row r="38" spans="1:16" s="15" customFormat="1" ht="27" x14ac:dyDescent="0.25">
      <c r="A38" s="30">
        <v>27</v>
      </c>
      <c r="B38" s="40" t="s">
        <v>63</v>
      </c>
      <c r="C38" s="41"/>
      <c r="D38" s="53" t="s">
        <v>16</v>
      </c>
      <c r="E38" s="31">
        <v>2</v>
      </c>
      <c r="F38" s="29">
        <v>166.65</v>
      </c>
      <c r="G38" s="33">
        <v>196.65</v>
      </c>
      <c r="H38" s="33">
        <v>136.65</v>
      </c>
      <c r="I38" s="8">
        <f t="shared" si="6"/>
        <v>166.65</v>
      </c>
      <c r="J38" s="54">
        <f t="shared" si="7"/>
        <v>30</v>
      </c>
      <c r="K38" s="55">
        <f t="shared" si="8"/>
        <v>18.001800180018002</v>
      </c>
      <c r="L38" s="56">
        <v>333.3</v>
      </c>
      <c r="M38" s="17" t="s">
        <v>19</v>
      </c>
      <c r="O38" s="16"/>
      <c r="P38" s="16"/>
    </row>
    <row r="39" spans="1:16" s="15" customFormat="1" ht="27" x14ac:dyDescent="0.25">
      <c r="A39" s="30">
        <v>28</v>
      </c>
      <c r="B39" s="40" t="s">
        <v>64</v>
      </c>
      <c r="C39" s="41"/>
      <c r="D39" s="53" t="s">
        <v>16</v>
      </c>
      <c r="E39" s="31">
        <v>2</v>
      </c>
      <c r="F39" s="33">
        <v>3078.9</v>
      </c>
      <c r="G39" s="33">
        <v>3077.97</v>
      </c>
      <c r="H39" s="33">
        <v>3079.83</v>
      </c>
      <c r="I39" s="8">
        <f t="shared" si="6"/>
        <v>3078.9</v>
      </c>
      <c r="J39" s="54">
        <f t="shared" si="7"/>
        <v>0.93000000000006366</v>
      </c>
      <c r="K39" s="55">
        <f t="shared" si="8"/>
        <v>3.0205592906559602E-2</v>
      </c>
      <c r="L39" s="56">
        <v>6157.4</v>
      </c>
      <c r="M39" s="17" t="s">
        <v>19</v>
      </c>
      <c r="O39" s="16"/>
      <c r="P39" s="16"/>
    </row>
    <row r="40" spans="1:16" s="15" customFormat="1" ht="40.5" x14ac:dyDescent="0.25">
      <c r="A40" s="30">
        <v>29</v>
      </c>
      <c r="B40" s="40" t="s">
        <v>65</v>
      </c>
      <c r="C40" s="41"/>
      <c r="D40" s="53" t="s">
        <v>16</v>
      </c>
      <c r="E40" s="31">
        <v>2</v>
      </c>
      <c r="F40" s="33">
        <v>742.5</v>
      </c>
      <c r="G40" s="33">
        <v>752.89</v>
      </c>
      <c r="H40" s="33">
        <v>732.1</v>
      </c>
      <c r="I40" s="8">
        <f t="shared" si="6"/>
        <v>742.49666666666656</v>
      </c>
      <c r="J40" s="54">
        <f t="shared" si="7"/>
        <v>10.395000400833707</v>
      </c>
      <c r="K40" s="55">
        <f t="shared" si="8"/>
        <v>1.4000063390857478</v>
      </c>
      <c r="L40" s="56">
        <v>1485</v>
      </c>
      <c r="M40" s="17" t="s">
        <v>19</v>
      </c>
      <c r="O40" s="16"/>
      <c r="P40" s="16"/>
    </row>
    <row r="41" spans="1:16" s="15" customFormat="1" ht="30" customHeight="1" x14ac:dyDescent="0.25">
      <c r="A41" s="30">
        <v>30</v>
      </c>
      <c r="B41" s="40" t="s">
        <v>35</v>
      </c>
      <c r="C41" s="41"/>
      <c r="D41" s="53" t="s">
        <v>16</v>
      </c>
      <c r="E41" s="31">
        <v>2</v>
      </c>
      <c r="F41" s="33">
        <v>1247.4000000000001</v>
      </c>
      <c r="G41" s="33">
        <v>1299</v>
      </c>
      <c r="H41" s="33">
        <v>1195.79</v>
      </c>
      <c r="I41" s="8">
        <f t="shared" si="6"/>
        <v>1247.3966666666668</v>
      </c>
      <c r="J41" s="54">
        <f t="shared" si="7"/>
        <v>51.605000080741547</v>
      </c>
      <c r="K41" s="55">
        <f t="shared" si="8"/>
        <v>4.1370160318483196</v>
      </c>
      <c r="L41" s="56">
        <v>2494.8000000000002</v>
      </c>
      <c r="M41" s="17" t="s">
        <v>19</v>
      </c>
      <c r="O41" s="16"/>
      <c r="P41" s="16"/>
    </row>
    <row r="42" spans="1:16" s="15" customFormat="1" ht="27" x14ac:dyDescent="0.25">
      <c r="A42" s="30">
        <v>31</v>
      </c>
      <c r="B42" s="40" t="s">
        <v>36</v>
      </c>
      <c r="C42" s="41"/>
      <c r="D42" s="53" t="s">
        <v>16</v>
      </c>
      <c r="E42" s="31">
        <v>2</v>
      </c>
      <c r="F42" s="29">
        <v>166.65</v>
      </c>
      <c r="G42" s="33">
        <v>199.89</v>
      </c>
      <c r="H42" s="33">
        <v>133.4</v>
      </c>
      <c r="I42" s="8">
        <f t="shared" si="6"/>
        <v>166.64666666666665</v>
      </c>
      <c r="J42" s="54">
        <f t="shared" si="7"/>
        <v>33.24500012533224</v>
      </c>
      <c r="K42" s="55">
        <f t="shared" si="8"/>
        <v>19.949394002479647</v>
      </c>
      <c r="L42" s="56">
        <v>333.3</v>
      </c>
      <c r="M42" s="17" t="s">
        <v>19</v>
      </c>
      <c r="O42" s="16"/>
      <c r="P42" s="16"/>
    </row>
    <row r="43" spans="1:16" s="15" customFormat="1" ht="27" x14ac:dyDescent="0.25">
      <c r="A43" s="30">
        <v>32</v>
      </c>
      <c r="B43" s="40" t="s">
        <v>66</v>
      </c>
      <c r="C43" s="41"/>
      <c r="D43" s="53" t="s">
        <v>16</v>
      </c>
      <c r="E43" s="31">
        <v>2</v>
      </c>
      <c r="F43" s="29">
        <v>958.16</v>
      </c>
      <c r="G43" s="33">
        <v>1058</v>
      </c>
      <c r="H43" s="33">
        <v>858.31</v>
      </c>
      <c r="I43" s="8">
        <f t="shared" si="6"/>
        <v>958.15666666666664</v>
      </c>
      <c r="J43" s="54">
        <f t="shared" si="7"/>
        <v>99.845000041731382</v>
      </c>
      <c r="K43" s="55">
        <f t="shared" si="8"/>
        <v>10.420529702003991</v>
      </c>
      <c r="L43" s="56">
        <v>1916.32</v>
      </c>
      <c r="M43" s="17" t="s">
        <v>19</v>
      </c>
      <c r="O43" s="16"/>
      <c r="P43" s="16"/>
    </row>
    <row r="44" spans="1:16" s="15" customFormat="1" ht="27" x14ac:dyDescent="0.25">
      <c r="A44" s="30">
        <v>33</v>
      </c>
      <c r="B44" s="40" t="s">
        <v>37</v>
      </c>
      <c r="C44" s="41"/>
      <c r="D44" s="53" t="s">
        <v>16</v>
      </c>
      <c r="E44" s="31">
        <v>2</v>
      </c>
      <c r="F44" s="29">
        <v>958.19</v>
      </c>
      <c r="G44" s="33">
        <v>1058</v>
      </c>
      <c r="H44" s="33">
        <v>858.38</v>
      </c>
      <c r="I44" s="8">
        <f t="shared" si="6"/>
        <v>958.19</v>
      </c>
      <c r="J44" s="54">
        <f t="shared" si="7"/>
        <v>99.81</v>
      </c>
      <c r="K44" s="55">
        <f t="shared" si="8"/>
        <v>10.416514469990295</v>
      </c>
      <c r="L44" s="56">
        <v>1916.38</v>
      </c>
      <c r="M44" s="17" t="s">
        <v>19</v>
      </c>
      <c r="O44" s="16"/>
      <c r="P44" s="16"/>
    </row>
    <row r="45" spans="1:16" s="15" customFormat="1" x14ac:dyDescent="0.25">
      <c r="A45" s="30">
        <v>34</v>
      </c>
      <c r="B45" s="40" t="s">
        <v>67</v>
      </c>
      <c r="C45" s="41"/>
      <c r="D45" s="53" t="s">
        <v>16</v>
      </c>
      <c r="E45" s="31">
        <v>2</v>
      </c>
      <c r="F45" s="33">
        <v>957</v>
      </c>
      <c r="G45" s="33">
        <v>977</v>
      </c>
      <c r="H45" s="33">
        <v>937</v>
      </c>
      <c r="I45" s="8">
        <f t="shared" si="6"/>
        <v>957</v>
      </c>
      <c r="J45" s="54">
        <f t="shared" si="7"/>
        <v>20</v>
      </c>
      <c r="K45" s="55">
        <f t="shared" si="8"/>
        <v>2.089864158829676</v>
      </c>
      <c r="L45" s="56">
        <v>1914</v>
      </c>
      <c r="M45" s="17" t="s">
        <v>19</v>
      </c>
      <c r="O45" s="16"/>
      <c r="P45" s="16"/>
    </row>
    <row r="46" spans="1:16" s="15" customFormat="1" ht="27" x14ac:dyDescent="0.25">
      <c r="A46" s="30">
        <v>35</v>
      </c>
      <c r="B46" s="40" t="s">
        <v>68</v>
      </c>
      <c r="C46" s="41"/>
      <c r="D46" s="53" t="s">
        <v>16</v>
      </c>
      <c r="E46" s="31">
        <v>2</v>
      </c>
      <c r="F46" s="33">
        <v>445.5</v>
      </c>
      <c r="G46" s="33">
        <v>545</v>
      </c>
      <c r="H46" s="33">
        <v>346.01</v>
      </c>
      <c r="I46" s="8">
        <f t="shared" si="6"/>
        <v>445.50333333333333</v>
      </c>
      <c r="J46" s="54">
        <f t="shared" si="7"/>
        <v>99.495000041878086</v>
      </c>
      <c r="K46" s="55">
        <f t="shared" si="8"/>
        <v>22.333166240853735</v>
      </c>
      <c r="L46" s="56">
        <v>891</v>
      </c>
      <c r="M46" s="17" t="s">
        <v>19</v>
      </c>
      <c r="O46" s="16"/>
      <c r="P46" s="16"/>
    </row>
    <row r="47" spans="1:16" s="15" customFormat="1" ht="27" x14ac:dyDescent="0.25">
      <c r="A47" s="30">
        <v>36</v>
      </c>
      <c r="B47" s="40" t="s">
        <v>69</v>
      </c>
      <c r="C47" s="41"/>
      <c r="D47" s="53" t="s">
        <v>16</v>
      </c>
      <c r="E47" s="31">
        <v>2</v>
      </c>
      <c r="F47" s="33">
        <v>1386</v>
      </c>
      <c r="G47" s="33">
        <v>1486</v>
      </c>
      <c r="H47" s="33">
        <v>1286</v>
      </c>
      <c r="I47" s="8">
        <f t="shared" si="6"/>
        <v>1386</v>
      </c>
      <c r="J47" s="54">
        <f t="shared" si="7"/>
        <v>100</v>
      </c>
      <c r="K47" s="55">
        <f t="shared" si="8"/>
        <v>7.2150072150072146</v>
      </c>
      <c r="L47" s="56">
        <v>2772</v>
      </c>
      <c r="M47" s="17" t="s">
        <v>19</v>
      </c>
      <c r="O47" s="16"/>
      <c r="P47" s="16"/>
    </row>
    <row r="48" spans="1:16" s="15" customFormat="1" ht="27" x14ac:dyDescent="0.25">
      <c r="A48" s="30">
        <v>37</v>
      </c>
      <c r="B48" s="49" t="s">
        <v>70</v>
      </c>
      <c r="C48" s="50"/>
      <c r="D48" s="53" t="s">
        <v>16</v>
      </c>
      <c r="E48" s="34">
        <v>2</v>
      </c>
      <c r="F48" s="33">
        <v>412.5</v>
      </c>
      <c r="G48" s="33">
        <v>513</v>
      </c>
      <c r="H48" s="33">
        <v>312.01</v>
      </c>
      <c r="I48" s="8">
        <f t="shared" si="6"/>
        <v>412.50333333333333</v>
      </c>
      <c r="J48" s="54">
        <f t="shared" si="7"/>
        <v>100.49500004146147</v>
      </c>
      <c r="K48" s="55">
        <f t="shared" si="8"/>
        <v>24.362227385991581</v>
      </c>
      <c r="L48" s="56">
        <v>825</v>
      </c>
      <c r="M48" s="17" t="s">
        <v>19</v>
      </c>
      <c r="O48" s="16"/>
      <c r="P48" s="16"/>
    </row>
    <row r="49" spans="1:16" s="15" customFormat="1" x14ac:dyDescent="0.25">
      <c r="A49" s="30">
        <v>38</v>
      </c>
      <c r="B49" s="40" t="s">
        <v>51</v>
      </c>
      <c r="C49" s="41"/>
      <c r="D49" s="42" t="s">
        <v>38</v>
      </c>
      <c r="E49" s="31">
        <v>2</v>
      </c>
      <c r="F49" s="29">
        <v>1666.76</v>
      </c>
      <c r="G49" s="33">
        <v>1766</v>
      </c>
      <c r="H49" s="33">
        <v>1567.53</v>
      </c>
      <c r="I49" s="8">
        <f t="shared" si="6"/>
        <v>1666.7633333333333</v>
      </c>
      <c r="J49" s="54">
        <f t="shared" si="7"/>
        <v>99.235000041987888</v>
      </c>
      <c r="K49" s="55">
        <f t="shared" si="8"/>
        <v>5.9537546847475582</v>
      </c>
      <c r="L49" s="56">
        <v>3333.52</v>
      </c>
      <c r="M49" s="17" t="s">
        <v>19</v>
      </c>
      <c r="O49" s="16"/>
      <c r="P49" s="16"/>
    </row>
    <row r="50" spans="1:16" s="15" customFormat="1" x14ac:dyDescent="0.25">
      <c r="A50" s="30">
        <v>39</v>
      </c>
      <c r="B50" s="40" t="s">
        <v>52</v>
      </c>
      <c r="C50" s="41"/>
      <c r="D50" s="42" t="s">
        <v>38</v>
      </c>
      <c r="E50" s="31">
        <v>2</v>
      </c>
      <c r="F50" s="29">
        <v>1477.54</v>
      </c>
      <c r="G50" s="33">
        <v>1577</v>
      </c>
      <c r="H50" s="33">
        <v>1378.07</v>
      </c>
      <c r="I50" s="8">
        <f t="shared" si="6"/>
        <v>1477.5366666666666</v>
      </c>
      <c r="J50" s="54">
        <f t="shared" si="7"/>
        <v>99.465000041890818</v>
      </c>
      <c r="K50" s="55">
        <f t="shared" si="8"/>
        <v>6.7318126369266071</v>
      </c>
      <c r="L50" s="56">
        <v>2955.08</v>
      </c>
      <c r="M50" s="17" t="s">
        <v>19</v>
      </c>
      <c r="O50" s="16"/>
      <c r="P50" s="16"/>
    </row>
    <row r="51" spans="1:16" s="15" customFormat="1" x14ac:dyDescent="0.25">
      <c r="A51" s="30">
        <v>40</v>
      </c>
      <c r="B51" s="40" t="s">
        <v>53</v>
      </c>
      <c r="C51" s="41"/>
      <c r="D51" s="42" t="s">
        <v>38</v>
      </c>
      <c r="E51" s="31">
        <v>2</v>
      </c>
      <c r="F51" s="33">
        <v>1719.1</v>
      </c>
      <c r="G51" s="33">
        <v>1750</v>
      </c>
      <c r="H51" s="33">
        <v>1688.19</v>
      </c>
      <c r="I51" s="8">
        <f t="shared" si="6"/>
        <v>1719.0966666666666</v>
      </c>
      <c r="J51" s="54">
        <f t="shared" si="7"/>
        <v>30.905000134821737</v>
      </c>
      <c r="K51" s="55">
        <f t="shared" si="8"/>
        <v>1.7977464987321872</v>
      </c>
      <c r="L51" s="56">
        <v>3438.2</v>
      </c>
      <c r="M51" s="17" t="s">
        <v>19</v>
      </c>
      <c r="O51" s="16"/>
      <c r="P51" s="16"/>
    </row>
    <row r="52" spans="1:16" s="15" customFormat="1" x14ac:dyDescent="0.25">
      <c r="A52" s="30">
        <v>41</v>
      </c>
      <c r="B52" s="40" t="s">
        <v>54</v>
      </c>
      <c r="C52" s="41"/>
      <c r="D52" s="42" t="s">
        <v>38</v>
      </c>
      <c r="E52" s="31">
        <v>2</v>
      </c>
      <c r="F52" s="33">
        <v>1343.1</v>
      </c>
      <c r="G52" s="33">
        <v>1344</v>
      </c>
      <c r="H52" s="33">
        <v>1342.19</v>
      </c>
      <c r="I52" s="8">
        <f t="shared" si="6"/>
        <v>1343.0966666666666</v>
      </c>
      <c r="J52" s="54">
        <f t="shared" si="7"/>
        <v>0.90500460403982674</v>
      </c>
      <c r="K52" s="55">
        <f t="shared" si="8"/>
        <v>6.7381941039723642E-2</v>
      </c>
      <c r="L52" s="56">
        <v>2686.2</v>
      </c>
      <c r="M52" s="17" t="s">
        <v>19</v>
      </c>
      <c r="O52" s="16"/>
      <c r="P52" s="16"/>
    </row>
    <row r="53" spans="1:16" s="15" customFormat="1" x14ac:dyDescent="0.25">
      <c r="A53" s="30">
        <v>42</v>
      </c>
      <c r="B53" s="40" t="s">
        <v>55</v>
      </c>
      <c r="C53" s="41"/>
      <c r="D53" s="42" t="s">
        <v>38</v>
      </c>
      <c r="E53" s="31">
        <v>2</v>
      </c>
      <c r="F53" s="33">
        <v>1343.1</v>
      </c>
      <c r="G53" s="33">
        <v>1344</v>
      </c>
      <c r="H53" s="33">
        <v>1342.19</v>
      </c>
      <c r="I53" s="8">
        <f t="shared" si="6"/>
        <v>1343.0966666666666</v>
      </c>
      <c r="J53" s="54">
        <f t="shared" si="7"/>
        <v>0.90500460403982674</v>
      </c>
      <c r="K53" s="55">
        <f t="shared" si="8"/>
        <v>6.7381941039723642E-2</v>
      </c>
      <c r="L53" s="56">
        <v>2686.2</v>
      </c>
      <c r="M53" s="17" t="s">
        <v>19</v>
      </c>
      <c r="O53" s="16"/>
      <c r="P53" s="16"/>
    </row>
    <row r="54" spans="1:16" s="15" customFormat="1" x14ac:dyDescent="0.25">
      <c r="A54" s="30">
        <v>43</v>
      </c>
      <c r="B54" s="40" t="s">
        <v>56</v>
      </c>
      <c r="C54" s="41"/>
      <c r="D54" s="42" t="s">
        <v>38</v>
      </c>
      <c r="E54" s="31">
        <v>2</v>
      </c>
      <c r="F54" s="29">
        <v>1242.45</v>
      </c>
      <c r="G54" s="33">
        <v>1243</v>
      </c>
      <c r="H54" s="33">
        <v>1241.9000000000001</v>
      </c>
      <c r="I54" s="8">
        <f t="shared" si="6"/>
        <v>1242.45</v>
      </c>
      <c r="J54" s="54">
        <f t="shared" si="7"/>
        <v>0.54999999999995453</v>
      </c>
      <c r="K54" s="55">
        <f t="shared" si="8"/>
        <v>4.4267374944662118E-2</v>
      </c>
      <c r="L54" s="56">
        <v>2484.9</v>
      </c>
      <c r="M54" s="17" t="s">
        <v>19</v>
      </c>
      <c r="O54" s="16"/>
      <c r="P54" s="16"/>
    </row>
    <row r="55" spans="1:16" s="15" customFormat="1" ht="27" x14ac:dyDescent="0.25">
      <c r="A55" s="30">
        <v>44</v>
      </c>
      <c r="B55" s="45" t="s">
        <v>50</v>
      </c>
      <c r="C55" s="46"/>
      <c r="D55" s="47" t="s">
        <v>16</v>
      </c>
      <c r="E55" s="48">
        <v>2</v>
      </c>
      <c r="F55" s="29">
        <v>10990.65</v>
      </c>
      <c r="G55" s="33">
        <v>11049.9</v>
      </c>
      <c r="H55" s="33">
        <v>10931.39</v>
      </c>
      <c r="I55" s="8">
        <f t="shared" ref="I55" si="9">(F55+G55+H55)/3</f>
        <v>10990.646666666667</v>
      </c>
      <c r="J55" s="54">
        <f t="shared" ref="J55" si="10">_xlfn.STDEV.S(F55:H55)</f>
        <v>59.255000070317664</v>
      </c>
      <c r="K55" s="55">
        <f t="shared" ref="K55" si="11">J55/I55*100</f>
        <v>0.5391402514106024</v>
      </c>
      <c r="L55" s="56">
        <v>21981.3</v>
      </c>
      <c r="M55" s="17" t="s">
        <v>19</v>
      </c>
      <c r="O55" s="16"/>
      <c r="P55" s="16"/>
    </row>
    <row r="56" spans="1:16" s="15" customFormat="1" ht="27" x14ac:dyDescent="0.25">
      <c r="A56" s="30">
        <v>45</v>
      </c>
      <c r="B56" s="40" t="s">
        <v>46</v>
      </c>
      <c r="C56" s="41"/>
      <c r="D56" s="42" t="s">
        <v>16</v>
      </c>
      <c r="E56" s="31">
        <v>2</v>
      </c>
      <c r="F56" s="29">
        <v>10990.65</v>
      </c>
      <c r="G56" s="33">
        <v>11049.9</v>
      </c>
      <c r="H56" s="33">
        <v>10931.39</v>
      </c>
      <c r="I56" s="8">
        <f t="shared" si="6"/>
        <v>10990.646666666667</v>
      </c>
      <c r="J56" s="54">
        <f t="shared" si="7"/>
        <v>59.255000070317664</v>
      </c>
      <c r="K56" s="55">
        <f t="shared" si="8"/>
        <v>0.5391402514106024</v>
      </c>
      <c r="L56" s="56">
        <v>21981.3</v>
      </c>
      <c r="M56" s="17" t="s">
        <v>19</v>
      </c>
      <c r="O56" s="16"/>
      <c r="P56" s="16"/>
    </row>
    <row r="57" spans="1:16" s="15" customFormat="1" ht="27" x14ac:dyDescent="0.25">
      <c r="A57" s="30">
        <v>46</v>
      </c>
      <c r="B57" s="40" t="s">
        <v>47</v>
      </c>
      <c r="C57" s="41"/>
      <c r="D57" s="42" t="s">
        <v>16</v>
      </c>
      <c r="E57" s="31">
        <v>2</v>
      </c>
      <c r="F57" s="29">
        <v>10990.65</v>
      </c>
      <c r="G57" s="33">
        <v>11049.9</v>
      </c>
      <c r="H57" s="33">
        <v>10931.39</v>
      </c>
      <c r="I57" s="8">
        <f t="shared" ref="I57" si="12">(F57+G57+H57)/3</f>
        <v>10990.646666666667</v>
      </c>
      <c r="J57" s="54">
        <f t="shared" ref="J57" si="13">_xlfn.STDEV.S(F57:H57)</f>
        <v>59.255000070317664</v>
      </c>
      <c r="K57" s="55">
        <f t="shared" ref="K57" si="14">J57/I57*100</f>
        <v>0.5391402514106024</v>
      </c>
      <c r="L57" s="56">
        <v>21981.3</v>
      </c>
      <c r="M57" s="17" t="s">
        <v>19</v>
      </c>
      <c r="O57" s="16"/>
      <c r="P57" s="16"/>
    </row>
    <row r="58" spans="1:16" s="15" customFormat="1" ht="27" x14ac:dyDescent="0.25">
      <c r="A58" s="30">
        <v>47</v>
      </c>
      <c r="B58" s="40" t="s">
        <v>48</v>
      </c>
      <c r="C58" s="41"/>
      <c r="D58" s="42" t="s">
        <v>16</v>
      </c>
      <c r="E58" s="31">
        <v>2</v>
      </c>
      <c r="F58" s="29">
        <v>762.3</v>
      </c>
      <c r="G58" s="33">
        <v>763</v>
      </c>
      <c r="H58" s="33">
        <v>761.56</v>
      </c>
      <c r="I58" s="8">
        <f t="shared" si="6"/>
        <v>762.28666666666652</v>
      </c>
      <c r="J58" s="54">
        <f t="shared" si="7"/>
        <v>0.72009258663964337</v>
      </c>
      <c r="K58" s="55">
        <f t="shared" si="8"/>
        <v>9.4464801514693969E-2</v>
      </c>
      <c r="L58" s="56">
        <v>1524.68</v>
      </c>
      <c r="M58" s="17" t="s">
        <v>19</v>
      </c>
      <c r="O58" s="16"/>
      <c r="P58" s="16"/>
    </row>
    <row r="59" spans="1:16" s="15" customFormat="1" ht="27" x14ac:dyDescent="0.25">
      <c r="A59" s="30">
        <v>48</v>
      </c>
      <c r="B59" s="40" t="s">
        <v>49</v>
      </c>
      <c r="C59" s="43"/>
      <c r="D59" s="42" t="s">
        <v>16</v>
      </c>
      <c r="E59" s="38">
        <v>2</v>
      </c>
      <c r="F59" s="33">
        <v>341.55</v>
      </c>
      <c r="G59" s="33">
        <v>342</v>
      </c>
      <c r="H59" s="33">
        <v>341.1</v>
      </c>
      <c r="I59" s="8">
        <f t="shared" si="6"/>
        <v>341.55</v>
      </c>
      <c r="J59" s="54">
        <f t="shared" si="7"/>
        <v>0.44999999999998863</v>
      </c>
      <c r="K59" s="55">
        <f t="shared" si="8"/>
        <v>0.13175230566534582</v>
      </c>
      <c r="L59" s="56">
        <v>683.1</v>
      </c>
      <c r="M59" s="17" t="s">
        <v>19</v>
      </c>
      <c r="O59" s="16"/>
      <c r="P59" s="16"/>
    </row>
    <row r="60" spans="1:16" s="15" customFormat="1" x14ac:dyDescent="0.25">
      <c r="A60" s="35"/>
      <c r="B60" s="105" t="s">
        <v>14</v>
      </c>
      <c r="C60" s="106"/>
      <c r="D60" s="39"/>
      <c r="E60" s="36"/>
      <c r="F60" s="28"/>
      <c r="G60" s="28"/>
      <c r="H60" s="9"/>
      <c r="I60" s="9"/>
      <c r="J60" s="27"/>
      <c r="K60" s="58"/>
      <c r="L60" s="58">
        <v>394642.46</v>
      </c>
      <c r="M60" s="57"/>
      <c r="O60" s="16"/>
      <c r="P60" s="16"/>
    </row>
    <row r="61" spans="1:16" s="15" customFormat="1" x14ac:dyDescent="0.25">
      <c r="A61" s="109" t="s">
        <v>71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37"/>
      <c r="O61" s="16"/>
      <c r="P61" s="16"/>
    </row>
    <row r="62" spans="1:16" s="18" customFormat="1" ht="28.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37"/>
      <c r="O62" s="19"/>
      <c r="P62" s="19"/>
    </row>
    <row r="63" spans="1:16" s="22" customFormat="1" ht="20.25" customHeight="1" x14ac:dyDescent="0.25">
      <c r="A63" s="6"/>
      <c r="B63" s="13"/>
      <c r="C63" s="10"/>
      <c r="D63" s="10"/>
      <c r="E63" s="10"/>
      <c r="F63" s="2"/>
      <c r="G63" s="2"/>
      <c r="H63" s="5"/>
      <c r="I63" s="5"/>
      <c r="J63" s="2"/>
      <c r="K63" s="21"/>
      <c r="L63" s="2"/>
      <c r="O63" s="23"/>
      <c r="P63" s="23"/>
    </row>
    <row r="64" spans="1:16" s="22" customFormat="1" ht="20.25" customHeight="1" x14ac:dyDescent="0.25">
      <c r="A64" s="6"/>
      <c r="B64" s="12"/>
      <c r="C64" s="10"/>
      <c r="D64" s="10"/>
      <c r="E64" s="10"/>
      <c r="F64" s="2"/>
      <c r="G64" s="2"/>
      <c r="H64" s="5"/>
      <c r="I64" s="5"/>
      <c r="J64" s="2"/>
      <c r="K64" s="21"/>
      <c r="L64" s="2"/>
      <c r="O64" s="23"/>
      <c r="P64" s="23"/>
    </row>
    <row r="65" spans="1:16" s="20" customFormat="1" x14ac:dyDescent="0.25">
      <c r="A65" s="6"/>
      <c r="B65" s="13"/>
      <c r="C65" s="10"/>
      <c r="D65" s="10"/>
      <c r="E65" s="10"/>
      <c r="F65" s="2"/>
      <c r="G65" s="2"/>
      <c r="H65" s="5"/>
      <c r="I65" s="5"/>
      <c r="J65" s="2"/>
      <c r="K65" s="21"/>
      <c r="L65" s="2"/>
      <c r="O65" s="14"/>
      <c r="P65" s="14"/>
    </row>
    <row r="66" spans="1:16" ht="32.25" customHeight="1" x14ac:dyDescent="0.25">
      <c r="K66" s="21"/>
      <c r="O66" s="14"/>
      <c r="P66" s="14"/>
    </row>
    <row r="67" spans="1:16" x14ac:dyDescent="0.25">
      <c r="K67" s="21"/>
      <c r="O67" s="14"/>
      <c r="P67" s="14"/>
    </row>
    <row r="68" spans="1:16" x14ac:dyDescent="0.25">
      <c r="K68" s="21"/>
      <c r="O68" s="14"/>
      <c r="P68" s="14"/>
    </row>
    <row r="69" spans="1:16" x14ac:dyDescent="0.25">
      <c r="K69" s="21"/>
      <c r="O69" s="14"/>
      <c r="P69" s="14"/>
    </row>
    <row r="70" spans="1:16" x14ac:dyDescent="0.25">
      <c r="K70" s="21"/>
      <c r="O70" s="14"/>
      <c r="P70" s="14"/>
    </row>
    <row r="71" spans="1:16" x14ac:dyDescent="0.25">
      <c r="K71" s="21"/>
      <c r="O71" s="14"/>
      <c r="P71" s="14"/>
    </row>
    <row r="72" spans="1:16" x14ac:dyDescent="0.25">
      <c r="K72" s="21"/>
      <c r="O72" s="14"/>
      <c r="P72" s="14"/>
    </row>
    <row r="73" spans="1:16" x14ac:dyDescent="0.25">
      <c r="O73" s="14"/>
      <c r="P73" s="14"/>
    </row>
    <row r="74" spans="1:16" x14ac:dyDescent="0.25">
      <c r="O74" s="14"/>
      <c r="P74" s="14"/>
    </row>
    <row r="75" spans="1:16" x14ac:dyDescent="0.25">
      <c r="O75" s="14"/>
      <c r="P75" s="14"/>
    </row>
    <row r="76" spans="1:16" x14ac:dyDescent="0.25">
      <c r="O76" s="14"/>
      <c r="P76" s="14"/>
    </row>
    <row r="77" spans="1:16" x14ac:dyDescent="0.25">
      <c r="O77" s="14"/>
      <c r="P77" s="14"/>
    </row>
    <row r="78" spans="1:16" x14ac:dyDescent="0.25">
      <c r="O78" s="14"/>
      <c r="P78" s="14"/>
    </row>
    <row r="79" spans="1:16" x14ac:dyDescent="0.25">
      <c r="O79" s="14"/>
      <c r="P79" s="14"/>
    </row>
    <row r="80" spans="1:16" x14ac:dyDescent="0.25">
      <c r="O80" s="14"/>
      <c r="P80" s="14"/>
    </row>
    <row r="81" spans="15:16" x14ac:dyDescent="0.25">
      <c r="O81" s="14"/>
      <c r="P81" s="14"/>
    </row>
    <row r="82" spans="15:16" x14ac:dyDescent="0.25">
      <c r="O82" s="14"/>
      <c r="P82" s="14"/>
    </row>
    <row r="83" spans="15:16" x14ac:dyDescent="0.25">
      <c r="O83" s="14"/>
      <c r="P83" s="14"/>
    </row>
    <row r="84" spans="15:16" x14ac:dyDescent="0.25">
      <c r="O84" s="14"/>
      <c r="P84" s="14"/>
    </row>
    <row r="85" spans="15:16" x14ac:dyDescent="0.25">
      <c r="O85" s="14"/>
      <c r="P85" s="14"/>
    </row>
    <row r="86" spans="15:16" x14ac:dyDescent="0.25">
      <c r="O86" s="14"/>
      <c r="P86" s="14"/>
    </row>
    <row r="87" spans="15:16" x14ac:dyDescent="0.25">
      <c r="O87" s="14"/>
      <c r="P87" s="14"/>
    </row>
    <row r="88" spans="15:16" x14ac:dyDescent="0.25">
      <c r="O88" s="14"/>
      <c r="P88" s="14"/>
    </row>
    <row r="89" spans="15:16" x14ac:dyDescent="0.25">
      <c r="O89" s="14"/>
      <c r="P89" s="14"/>
    </row>
    <row r="90" spans="15:16" x14ac:dyDescent="0.25">
      <c r="O90" s="14"/>
      <c r="P90" s="14"/>
    </row>
    <row r="91" spans="15:16" x14ac:dyDescent="0.25">
      <c r="O91" s="14"/>
      <c r="P91" s="14"/>
    </row>
    <row r="92" spans="15:16" x14ac:dyDescent="0.25">
      <c r="O92" s="14"/>
      <c r="P92" s="14"/>
    </row>
  </sheetData>
  <mergeCells count="21">
    <mergeCell ref="B60:C60"/>
    <mergeCell ref="G10:G11"/>
    <mergeCell ref="H10:H11"/>
    <mergeCell ref="A61:L61"/>
    <mergeCell ref="I9:I11"/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</mergeCells>
  <pageMargins left="0" right="0" top="0" bottom="0" header="0" footer="0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4"/>
      <c r="G12" s="25"/>
    </row>
    <row r="13" spans="6:7" ht="15" customHeight="1" x14ac:dyDescent="0.25">
      <c r="F13" s="24"/>
      <c r="G13" s="25"/>
    </row>
    <row r="14" spans="6:7" ht="15" customHeight="1" x14ac:dyDescent="0.25">
      <c r="F14" s="24"/>
      <c r="G14" s="25"/>
    </row>
    <row r="15" spans="6:7" ht="15" customHeight="1" x14ac:dyDescent="0.25">
      <c r="F15" s="24"/>
      <c r="G15" s="25"/>
    </row>
    <row r="16" spans="6:7" ht="15" customHeight="1" x14ac:dyDescent="0.25">
      <c r="F16" s="24"/>
      <c r="G16" s="25"/>
    </row>
    <row r="17" spans="6:7" ht="15" customHeight="1" x14ac:dyDescent="0.25">
      <c r="F17" s="24"/>
      <c r="G17" s="25"/>
    </row>
    <row r="18" spans="6:7" ht="15" customHeight="1" x14ac:dyDescent="0.25">
      <c r="F18" s="24"/>
      <c r="G18" s="25"/>
    </row>
    <row r="19" spans="6:7" ht="15" customHeight="1" x14ac:dyDescent="0.25">
      <c r="F19" s="24"/>
      <c r="G19" s="25"/>
    </row>
    <row r="20" spans="6:7" ht="15" customHeight="1" x14ac:dyDescent="0.25">
      <c r="F20" s="24"/>
      <c r="G20" s="25"/>
    </row>
    <row r="21" spans="6:7" ht="15" customHeight="1" x14ac:dyDescent="0.25">
      <c r="F21" s="24"/>
      <c r="G21" s="25"/>
    </row>
    <row r="22" spans="6:7" ht="15" customHeight="1" x14ac:dyDescent="0.25">
      <c r="F22" s="24"/>
      <c r="G22" s="25"/>
    </row>
    <row r="23" spans="6:7" ht="15" customHeight="1" x14ac:dyDescent="0.25">
      <c r="F23" s="24"/>
      <c r="G23" s="25"/>
    </row>
    <row r="24" spans="6:7" ht="15" customHeight="1" x14ac:dyDescent="0.25">
      <c r="F24" s="24"/>
      <c r="G24" s="25"/>
    </row>
    <row r="25" spans="6:7" ht="15" customHeight="1" x14ac:dyDescent="0.25">
      <c r="F25" s="24"/>
      <c r="G25" s="25"/>
    </row>
    <row r="26" spans="6:7" ht="15" customHeight="1" x14ac:dyDescent="0.25">
      <c r="F26" s="24"/>
      <c r="G26" s="25"/>
    </row>
    <row r="27" spans="6:7" ht="15" customHeight="1" x14ac:dyDescent="0.25">
      <c r="F27" s="24"/>
      <c r="G27" s="25"/>
    </row>
    <row r="28" spans="6:7" ht="15" customHeight="1" x14ac:dyDescent="0.25">
      <c r="F28" s="24"/>
      <c r="G28" s="25"/>
    </row>
    <row r="29" spans="6:7" ht="15" customHeight="1" x14ac:dyDescent="0.25">
      <c r="F29" s="24"/>
      <c r="G29" s="25"/>
    </row>
    <row r="30" spans="6:7" ht="15" customHeight="1" x14ac:dyDescent="0.25">
      <c r="F30" s="24"/>
      <c r="G30" s="25"/>
    </row>
    <row r="31" spans="6:7" ht="15" customHeight="1" x14ac:dyDescent="0.25">
      <c r="F31" s="24"/>
      <c r="G31" s="25"/>
    </row>
    <row r="32" spans="6:7" ht="15" customHeight="1" x14ac:dyDescent="0.25">
      <c r="F32" s="24"/>
      <c r="G32" s="25"/>
    </row>
    <row r="33" spans="6:7" ht="15" customHeight="1" x14ac:dyDescent="0.25">
      <c r="F33" s="24"/>
      <c r="G33" s="25"/>
    </row>
    <row r="34" spans="6:7" ht="15" customHeight="1" x14ac:dyDescent="0.25">
      <c r="F34" s="24"/>
      <c r="G34" s="25"/>
    </row>
    <row r="35" spans="6:7" ht="15" customHeight="1" x14ac:dyDescent="0.25">
      <c r="F35" s="24"/>
      <c r="G35" s="25"/>
    </row>
    <row r="36" spans="6:7" ht="15" customHeight="1" x14ac:dyDescent="0.25">
      <c r="F36" s="24"/>
      <c r="G36" s="25"/>
    </row>
    <row r="37" spans="6:7" ht="15" customHeight="1" x14ac:dyDescent="0.25">
      <c r="F37" s="24"/>
      <c r="G37" s="25"/>
    </row>
    <row r="38" spans="6:7" ht="15" customHeight="1" x14ac:dyDescent="0.25">
      <c r="F38" s="26">
        <v>855</v>
      </c>
      <c r="G38" s="25"/>
    </row>
    <row r="39" spans="6:7" ht="15" customHeight="1" x14ac:dyDescent="0.25">
      <c r="F39" s="26">
        <v>535</v>
      </c>
      <c r="G39" s="25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2026-07-29T13:28:24Z</cp:lastPrinted>
  <dcterms:created xsi:type="dcterms:W3CDTF">2015-09-21T09:17:53Z</dcterms:created>
  <dcterms:modified xsi:type="dcterms:W3CDTF">2026-08-03T10:19:58Z</dcterms:modified>
</cp:coreProperties>
</file>