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Лист1" sheetId="1" r:id="rId1"/>
  </sheets>
  <definedNames>
    <definedName name="_xlnm.Print_Area" localSheetId="0">Лист1!$A$1:$K$15</definedName>
  </definedNames>
  <calcPr calcId="124519"/>
</workbook>
</file>

<file path=xl/calcChain.xml><?xml version="1.0" encoding="utf-8"?>
<calcChain xmlns="http://schemas.openxmlformats.org/spreadsheetml/2006/main">
  <c r="K12" i="1"/>
  <c r="G12"/>
  <c r="K11" s="1"/>
  <c r="H12"/>
  <c r="I12"/>
  <c r="J12" l="1"/>
</calcChain>
</file>

<file path=xl/sharedStrings.xml><?xml version="1.0" encoding="utf-8"?>
<sst xmlns="http://schemas.openxmlformats.org/spreadsheetml/2006/main" count="28" uniqueCount="27">
  <si>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</si>
  <si>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</si>
  <si>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</si>
  <si>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</si>
  <si>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</si>
  <si>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</si>
  <si>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</si>
  <si>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</si>
  <si>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</si>
  <si>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</si>
  <si>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</si>
  <si>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</si>
  <si>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</si>
  <si>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</si>
  <si>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</si>
  <si>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</si>
  <si>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</si>
  <si>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_________________________</t>
  </si>
  <si>
    <t>В соответствии со спецификации и техническим заданием.</t>
  </si>
  <si>
    <t>Дата подготовки обоснования НМЦК: 24.06.2026г</t>
  </si>
  <si>
    <t>Продление лицензии антивируса Kaspersky Endpoint Security на 150 мест (1год)</t>
  </si>
  <si>
    <t>Организация 1 КП № 152 от 24.06.2026</t>
  </si>
  <si>
    <t>Организация 2 КП № 153 от 24.06.2026</t>
  </si>
  <si>
    <t>Организация 3 КП № 154 от 24.06.2026</t>
  </si>
  <si>
    <t>Согласно расчету начальная (максимальная) цена контракта составляет:  174 069 (Сто семьдесят четыре тысячи шестьдесят девять) рублей 00 копеек</t>
  </si>
  <si>
    <t>Начальник отдела договорной работы</t>
  </si>
  <si>
    <t>В.Л. Каплунова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</si>
</sst>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43" fontId="5" fillId="2" borderId="1" xfId="2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0" fillId="0" borderId="0" xfId="0" applyNumberFormat="1"/>
    <xf numFmtId="165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5" fillId="0" borderId="1" xfId="2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zoomScale="80" zoomScaleNormal="80" workbookViewId="0">
      <selection sqref="A1:K15"/>
    </sheetView>
  </sheetViews>
  <sheetFormatPr defaultRowHeight="15"/>
  <cols>
    <col min="1" max="1" width="36.7109375" bestFit="1" customWidth="1"/>
    <col min="2" max="2" width="4.7109375" customWidth="1"/>
    <col min="3" max="3" width="7.28515625" customWidth="1"/>
    <col min="4" max="5" width="12.7109375" customWidth="1"/>
    <col min="6" max="6" width="13.140625" customWidth="1"/>
    <col min="7" max="7" width="11.5703125" customWidth="1"/>
    <col min="8" max="8" width="9.7109375" customWidth="1"/>
    <col min="9" max="9" width="9.42578125" customWidth="1"/>
    <col min="10" max="10" width="11.5703125" customWidth="1"/>
    <col min="11" max="11" width="13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42" customHeight="1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5" ht="42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ht="42.6" customHeight="1">
      <c r="A3" s="17" t="s">
        <v>12</v>
      </c>
      <c r="B3" s="18"/>
      <c r="C3" s="18"/>
      <c r="D3" s="32" t="s">
        <v>20</v>
      </c>
      <c r="E3" s="32"/>
      <c r="F3" s="32"/>
      <c r="G3" s="32"/>
      <c r="H3" s="32"/>
      <c r="I3" s="32"/>
      <c r="J3" s="32"/>
      <c r="K3" s="32"/>
    </row>
    <row r="4" spans="1:15" ht="31.5" customHeight="1">
      <c r="A4" s="17" t="s">
        <v>13</v>
      </c>
      <c r="B4" s="18"/>
      <c r="C4" s="18"/>
      <c r="D4" s="22" t="s">
        <v>18</v>
      </c>
      <c r="E4" s="23"/>
      <c r="F4" s="23"/>
      <c r="G4" s="23"/>
      <c r="H4" s="23"/>
      <c r="I4" s="23"/>
      <c r="J4" s="23"/>
      <c r="K4" s="23"/>
    </row>
    <row r="5" spans="1:15" ht="46.5" customHeight="1">
      <c r="A5" s="17" t="s">
        <v>14</v>
      </c>
      <c r="B5" s="18"/>
      <c r="C5" s="18"/>
      <c r="D5" s="22" t="s">
        <v>16</v>
      </c>
      <c r="E5" s="23"/>
      <c r="F5" s="23"/>
      <c r="G5" s="23"/>
      <c r="H5" s="23"/>
      <c r="I5" s="23"/>
      <c r="J5" s="23"/>
      <c r="K5" s="23"/>
    </row>
    <row r="6" spans="1:15" ht="35.25" customHeight="1">
      <c r="A6" s="18" t="s">
        <v>0</v>
      </c>
      <c r="B6" s="18"/>
      <c r="C6" s="18"/>
      <c r="D6" s="19" t="s">
        <v>24</v>
      </c>
      <c r="E6" s="20"/>
      <c r="F6" s="20"/>
      <c r="G6" s="20"/>
      <c r="H6" s="20"/>
      <c r="I6" s="20"/>
      <c r="J6" s="20"/>
      <c r="K6" s="21"/>
    </row>
    <row r="7" spans="1:15" ht="16.149999999999999" customHeight="1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5" ht="18.600000000000001" customHeight="1">
      <c r="A8" s="25" t="s">
        <v>1</v>
      </c>
      <c r="B8" s="25"/>
      <c r="C8" s="25"/>
      <c r="D8" s="25"/>
      <c r="E8" s="25"/>
      <c r="F8" s="5"/>
      <c r="G8" s="5"/>
      <c r="H8" s="5"/>
      <c r="I8" s="5"/>
      <c r="J8" s="5"/>
      <c r="K8" s="5"/>
    </row>
    <row r="9" spans="1:15" ht="31.15" customHeight="1">
      <c r="A9" s="16" t="s">
        <v>8</v>
      </c>
      <c r="B9" s="16" t="s">
        <v>2</v>
      </c>
      <c r="C9" s="16" t="s">
        <v>3</v>
      </c>
      <c r="D9" s="16" t="s">
        <v>7</v>
      </c>
      <c r="E9" s="16"/>
      <c r="F9" s="16"/>
      <c r="G9" s="16" t="s">
        <v>4</v>
      </c>
      <c r="H9" s="16" t="s">
        <v>5</v>
      </c>
      <c r="I9" s="16" t="s">
        <v>10</v>
      </c>
      <c r="J9" s="16" t="s">
        <v>9</v>
      </c>
      <c r="K9" s="15" t="s">
        <v>6</v>
      </c>
    </row>
    <row r="10" spans="1:15" ht="69" customHeight="1">
      <c r="A10" s="26"/>
      <c r="B10" s="16"/>
      <c r="C10" s="16"/>
      <c r="D10" s="1" t="s">
        <v>21</v>
      </c>
      <c r="E10" s="1" t="s">
        <v>22</v>
      </c>
      <c r="F10" s="1" t="s">
        <v>23</v>
      </c>
      <c r="G10" s="16"/>
      <c r="H10" s="16"/>
      <c r="I10" s="16"/>
      <c r="J10" s="16"/>
      <c r="K10" s="15"/>
    </row>
    <row r="11" spans="1:15" ht="18" customHeight="1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9">
        <f>K12</f>
        <v>174069</v>
      </c>
    </row>
    <row r="12" spans="1:15" ht="77.45" customHeight="1">
      <c r="A12" s="10" t="s">
        <v>20</v>
      </c>
      <c r="B12" s="8" t="s">
        <v>11</v>
      </c>
      <c r="C12" s="8">
        <v>150</v>
      </c>
      <c r="D12" s="11">
        <v>1160.46</v>
      </c>
      <c r="E12" s="11">
        <v>1289.4000000000001</v>
      </c>
      <c r="F12" s="11">
        <v>1289.4000000000001</v>
      </c>
      <c r="G12" s="2">
        <f>SMALL(D12:F12,1)</f>
        <v>1160.46</v>
      </c>
      <c r="H12" s="3">
        <f>ROUND(AVERAGE(D12:F12),2)</f>
        <v>1246.42</v>
      </c>
      <c r="I12" s="3">
        <f>STDEV(D12:F12)</f>
        <v>74.443543709311285</v>
      </c>
      <c r="J12" s="4">
        <f t="shared" ref="J12" si="0">I12/H12*100</f>
        <v>5.9725889916168926</v>
      </c>
      <c r="K12" s="7">
        <f>G12*C12</f>
        <v>174069</v>
      </c>
    </row>
    <row r="15" spans="1:15">
      <c r="A15" s="24" t="s">
        <v>25</v>
      </c>
      <c r="B15" s="24"/>
      <c r="C15" s="24"/>
      <c r="D15" s="24"/>
      <c r="E15" s="24" t="s">
        <v>17</v>
      </c>
      <c r="F15" s="24"/>
      <c r="G15" s="24" t="s">
        <v>26</v>
      </c>
      <c r="H15" s="24"/>
      <c r="I15" s="24"/>
      <c r="M15" s="6"/>
      <c r="N15" s="6"/>
      <c r="O15" s="6"/>
    </row>
  </sheetData>
  <mergeCells count="24">
    <mergeCell ref="A15:D15"/>
    <mergeCell ref="E15:F15"/>
    <mergeCell ref="G15:I15"/>
    <mergeCell ref="A8:E8"/>
    <mergeCell ref="C9:C10"/>
    <mergeCell ref="A9:A10"/>
    <mergeCell ref="B9:B10"/>
    <mergeCell ref="H9:H10"/>
    <mergeCell ref="A11:J11"/>
    <mergeCell ref="A7:K7"/>
    <mergeCell ref="A1:K1"/>
    <mergeCell ref="K9:K10"/>
    <mergeCell ref="I9:I10"/>
    <mergeCell ref="A3:C3"/>
    <mergeCell ref="D3:K3"/>
    <mergeCell ref="A4:C4"/>
    <mergeCell ref="D4:K4"/>
    <mergeCell ref="A5:C5"/>
    <mergeCell ref="D5:K5"/>
    <mergeCell ref="A6:C6"/>
    <mergeCell ref="D9:F9"/>
    <mergeCell ref="G9:G10"/>
    <mergeCell ref="D6:K6"/>
    <mergeCell ref="J9:J10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user</cp:lastModifiedBy>
  <cp:lastPrinted>2026-06-24T04:37:06Z</cp:lastPrinted>
  <dcterms:created xsi:type="dcterms:W3CDTF">2022-01-19T11:20:17Z</dcterms:created>
  <dcterms:modified xsi:type="dcterms:W3CDTF">2026-06-24T04:37:41Z</dcterms:modified>
</cp:coreProperties>
</file>