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1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 Татьяна\Аукционная документация\Заявки к торгам 2026\Канализация проколом\"/>
    </mc:Choice>
  </mc:AlternateContent>
  <xr:revisionPtr revIDLastSave="0" documentId="13_ncr:1_{3EF93F45-395B-4820-8F92-C9D15A333410}" xr6:coauthVersionLast="36" xr6:coauthVersionMax="36" xr10:uidLastSave="{00000000-0000-0000-0000-000000000000}"/>
  <bookViews>
    <workbookView xWindow="0" yWindow="0" windowWidth="13980" windowHeight="7380" xr2:uid="{00000000-000D-0000-FFFF-FFFF00000000}"/>
  </bookViews>
  <sheets>
    <sheet name="Мои данные" sheetId="9" r:id="rId1"/>
    <sheet name="help" sheetId="10" state="hidden" r:id="rId2"/>
    <sheet name="smeta" sheetId="11" state="hidden" r:id="rId3"/>
  </sheets>
  <definedNames>
    <definedName name="_xlnm.Print_Area" localSheetId="0">'Мои данные'!$A$1:$O$113</definedName>
  </definedNames>
  <calcPr calcId="191029" refMode="R1C1"/>
</workbook>
</file>

<file path=xl/calcChain.xml><?xml version="1.0" encoding="utf-8"?>
<calcChain xmlns="http://schemas.openxmlformats.org/spreadsheetml/2006/main">
  <c r="J52" i="9" l="1"/>
  <c r="J27" i="9"/>
  <c r="J28" i="9"/>
  <c r="J25" i="9" l="1"/>
  <c r="J53" i="9" l="1"/>
  <c r="J54" i="9"/>
  <c r="J55" i="9"/>
  <c r="J29" i="9"/>
  <c r="J37" i="9"/>
  <c r="J30" i="9" l="1"/>
  <c r="J24" i="9" l="1"/>
  <c r="J56" i="9" l="1"/>
  <c r="J57" i="9" s="1"/>
  <c r="J48" i="9" l="1"/>
  <c r="J47" i="9"/>
  <c r="J49" i="9"/>
  <c r="J43" i="9" l="1"/>
  <c r="J44" i="9"/>
  <c r="J45" i="9"/>
  <c r="J46" i="9"/>
  <c r="J31" i="9"/>
  <c r="J35" i="9" l="1"/>
  <c r="J36" i="9"/>
  <c r="J38" i="9"/>
  <c r="J39" i="9"/>
  <c r="J40" i="9"/>
  <c r="J41" i="9"/>
  <c r="J42" i="9"/>
  <c r="J34" i="9"/>
  <c r="J26" i="9"/>
  <c r="J32" i="9" l="1"/>
  <c r="J50" i="9"/>
  <c r="J97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Соседко А.Н.</author>
    <author>Пользователь</author>
    <author>Alex Sosedko</author>
    <author>nsavkin</author>
    <author>Comp</author>
    <author>Осипов</author>
    <author>Alex</author>
    <author>Сергей</author>
  </authors>
  <commentList>
    <comment ref="A3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210 атрибут 970 значение&gt;  &lt;подпись 210 значение&gt;</t>
        </r>
      </text>
    </comment>
    <comment ref="H3" authorId="1" shapeId="0" xr:uid="{00000000-0006-0000-0000-000002000000}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200 атрибут 970 значение&gt;  &lt;подпись 200 значение&gt;</t>
        </r>
      </text>
    </comment>
    <comment ref="A5" authorId="0" shapeId="0" xr:uid="{00000000-0006-0000-0000-000003000000}">
      <text>
        <r>
          <rPr>
            <b/>
            <sz val="8"/>
            <color indexed="81"/>
            <rFont val="Tahoma"/>
            <family val="2"/>
            <charset val="204"/>
          </rPr>
          <t xml:space="preserve"> _________________ /&lt;подпись 210 атрибут 950 значение&gt;/</t>
        </r>
      </text>
    </comment>
    <comment ref="I5" authorId="1" shapeId="0" xr:uid="{00000000-0006-0000-0000-000004000000}">
      <text>
        <r>
          <rPr>
            <b/>
            <sz val="8"/>
            <color indexed="81"/>
            <rFont val="Tahoma"/>
            <family val="2"/>
            <charset val="204"/>
          </rPr>
          <t xml:space="preserve"> _________________ /&lt;подпись 200 атрибут 950 значение&gt;/</t>
        </r>
      </text>
    </comment>
    <comment ref="A8" authorId="2" shapeId="0" xr:uid="{00000000-0006-0000-0000-000005000000}">
      <text>
        <r>
          <rPr>
            <b/>
            <sz val="8"/>
            <color indexed="81"/>
            <rFont val="Tahoma"/>
            <family val="2"/>
            <charset val="204"/>
          </rPr>
          <t xml:space="preserve">  &lt;Наименование стройки&gt;</t>
        </r>
      </text>
    </comment>
    <comment ref="A11" authorId="2" shapeId="0" xr:uid="{00000000-0006-0000-0000-000006000000}">
      <text>
        <r>
          <rPr>
            <b/>
            <sz val="8"/>
            <color indexed="81"/>
            <rFont val="Tahoma"/>
            <family val="2"/>
            <charset val="204"/>
          </rPr>
          <t xml:space="preserve">  &lt;Регистрационный номер локальной сметы&gt;</t>
        </r>
      </text>
    </comment>
    <comment ref="A13" authorId="2" shapeId="0" xr:uid="{9B8B8A91-4274-409D-9CCD-FF11F22DA841}">
      <text>
        <r>
          <rPr>
            <b/>
            <sz val="8"/>
            <color indexed="81"/>
            <rFont val="Tahoma"/>
            <family val="2"/>
            <charset val="204"/>
          </rPr>
          <t xml:space="preserve">  &lt;Наименование стройки&gt;</t>
        </r>
      </text>
    </comment>
    <comment ref="H17" authorId="3" shapeId="0" xr:uid="{00000000-0006-0000-0000-00000C000000}">
      <text>
        <r>
          <rPr>
            <b/>
            <sz val="8"/>
            <color indexed="81"/>
            <rFont val="Tahoma"/>
            <family val="2"/>
            <charset val="204"/>
          </rPr>
          <t xml:space="preserve"> &lt;Дата создания локальной сметы&gt;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22" authorId="2" shapeId="0" xr:uid="{00000000-0006-0000-0000-00000D000000}">
      <text>
        <r>
          <rPr>
            <b/>
            <sz val="8"/>
            <color indexed="81"/>
            <rFont val="Tahoma"/>
            <family val="2"/>
            <charset val="204"/>
          </rPr>
          <t xml:space="preserve">  &lt;Номер позиции по смете&gt;
&lt;Статус ресурса&gt;   </t>
        </r>
      </text>
    </comment>
    <comment ref="B22" authorId="2" shapeId="0" xr:uid="{00000000-0006-0000-0000-00000E000000}">
      <text>
        <r>
          <rPr>
            <b/>
            <sz val="8"/>
            <color indexed="81"/>
            <rFont val="Tahoma"/>
            <family val="2"/>
            <charset val="204"/>
          </rPr>
          <t xml:space="preserve">  &lt;Обоснование (код) позиции&gt;                                  
&lt;Комментарии из базы данных к расценке&gt;
&lt;Примечание&gt;</t>
        </r>
      </text>
    </comment>
    <comment ref="C22" authorId="2" shapeId="0" xr:uid="{00000000-0006-0000-0000-00000F000000}">
      <text>
        <r>
          <rPr>
            <b/>
            <sz val="8"/>
            <color indexed="81"/>
            <rFont val="Tahoma"/>
            <family val="2"/>
            <charset val="204"/>
          </rPr>
          <t xml:space="preserve">  &lt;Наименование (текстовая часть) расценки&gt;                                         &lt;Формула расчета стоимости единицы&gt;
&lt;Обоснование коэффициентов&gt;</t>
        </r>
      </text>
    </comment>
    <comment ref="D22" authorId="2" shapeId="0" xr:uid="{00000000-0006-0000-0000-000010000000}">
      <text>
        <r>
          <rPr>
            <b/>
            <sz val="8"/>
            <color indexed="81"/>
            <rFont val="Tahoma"/>
            <family val="2"/>
            <charset val="204"/>
          </rPr>
          <t xml:space="preserve">  &lt;Ед. измерения по расценке&gt;</t>
        </r>
      </text>
    </comment>
    <comment ref="E22" authorId="2" shapeId="0" xr:uid="{00000000-0006-0000-0000-000011000000}">
      <text>
        <r>
          <rPr>
            <b/>
            <sz val="8"/>
            <color indexed="81"/>
            <rFont val="Tahoma"/>
            <family val="2"/>
            <charset val="204"/>
          </rPr>
          <t xml:space="preserve">  &lt;Количество всего (физ. объем) по позиции&gt;
&lt;Формула расчета физ. объема&gt;&lt;Нормы НР(неокругл.) по позиции для баз.цен&gt;&lt;Нормы СП(неокругл.) по позиции для баз.цен&gt;</t>
        </r>
      </text>
    </comment>
    <comment ref="F22" authorId="2" shapeId="0" xr:uid="{00000000-0006-0000-0000-000012000000}">
      <text>
        <r>
          <rPr>
            <b/>
            <sz val="8"/>
            <color indexed="81"/>
            <rFont val="Tahoma"/>
            <family val="2"/>
            <charset val="204"/>
          </rPr>
          <t xml:space="preserve">  &lt;Исходное значение ПЗ по позиции на единицу&gt;</t>
        </r>
      </text>
    </comment>
    <comment ref="G22" authorId="4" shapeId="0" xr:uid="{00000000-0006-0000-0000-000013000000}">
      <text>
        <r>
          <rPr>
            <b/>
            <sz val="8"/>
            <color indexed="81"/>
            <rFont val="Tahoma"/>
            <family val="2"/>
            <charset val="204"/>
          </rPr>
          <t xml:space="preserve"> &lt;К-т к позиции на прямые затраты&gt;&lt;К-т к позиции на основную з/п&gt;&lt;К-т к позиции на эксплуатацию машин&gt;&lt;К-т к позиции на з/п машинистов&gt;&lt;К-т к позиции на материалы&gt;
&lt;К-т к позиции на трудозатраты рабочих&gt;&lt;К-т к позиции на трудозатраты механизаторов&gt;
</t>
        </r>
      </text>
    </comment>
    <comment ref="H22" authorId="5" shapeId="0" xr:uid="{00000000-0006-0000-0000-000014000000}">
      <text>
        <r>
          <rPr>
            <b/>
            <sz val="8"/>
            <color indexed="81"/>
            <rFont val="Tahoma"/>
            <family val="2"/>
            <charset val="204"/>
          </rPr>
          <t xml:space="preserve"> &lt;Общая стоимость ПЗ по позиции в базисных ценах с учетом к-тов к итогам&gt;&lt;Сумма НР по позиции при расчете в базисных ценах&gt;&lt;Сумма СП по позиции при расчете в базисных ценах&gt;</t>
        </r>
      </text>
    </comment>
    <comment ref="I22" authorId="2" shapeId="0" xr:uid="{00000000-0006-0000-0000-000015000000}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индекса к позиции&gt; &lt;Индекс к позиции на МАТ&gt;&lt;Индекс к позиции на ОЗП&gt;&lt;Индекс к позиции на ЭМ&gt;&lt;Индекс к позиции на ЗПМ&gt;&lt;Индекс к СМР&gt;&lt;Нормы НР по позиции при БИМ&gt;%=&lt;Нормы НР(неокругл.) по позиции для баз.цен&gt;%*&lt;К-ты к НР по позиции для БИМ&gt;&lt;Нормы СП по позиции при БИМ&gt;%=&lt;Нормы СП(неокругл.) по позиции для баз.цен&gt;%*&lt;К-ты к СП по позиции для БИМ&gt; 
</t>
        </r>
      </text>
    </comment>
    <comment ref="J22" authorId="2" shapeId="0" xr:uid="{00000000-0006-0000-0000-000016000000}">
      <text>
        <r>
          <rPr>
            <b/>
            <sz val="8"/>
            <color indexed="81"/>
            <rFont val="Tahoma"/>
            <family val="2"/>
            <charset val="204"/>
          </rPr>
          <t xml:space="preserve">   &lt;Общая стоимость ПЗ по позиции для БИМ до начисления НР и СП&gt;&lt;Сумма НР по позиции для БИМ&gt;&lt;Сумма СП по позиции для БИМ&gt;</t>
        </r>
      </text>
    </comment>
    <comment ref="K22" authorId="6" shapeId="0" xr:uid="{00000000-0006-0000-0000-000017000000}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текущих ценах с учетом всех к-тов&gt;</t>
        </r>
      </text>
    </comment>
    <comment ref="L22" authorId="2" shapeId="0" xr:uid="{00000000-0006-0000-0000-000018000000}">
      <text>
        <r>
          <rPr>
            <b/>
            <sz val="8"/>
            <color indexed="81"/>
            <rFont val="Tahoma"/>
            <family val="2"/>
            <charset val="204"/>
          </rPr>
          <t xml:space="preserve"> &lt;Уровень цен позиции&gt;</t>
        </r>
      </text>
    </comment>
    <comment ref="M22" authorId="2" shapeId="0" xr:uid="{00000000-0006-0000-0000-000019000000}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N22" authorId="7" shapeId="0" xr:uid="{00000000-0006-0000-0000-00001A000000}">
      <text>
        <r>
          <rPr>
            <sz val="8"/>
            <color indexed="81"/>
            <rFont val="Tahoma"/>
            <family val="2"/>
            <charset val="204"/>
          </rPr>
          <t xml:space="preserve"> &lt;Общая стоимость ОЗП по позиции для БИМ до начисления НР и СП&gt;</t>
        </r>
      </text>
    </comment>
    <comment ref="O22" authorId="7" shapeId="0" xr:uid="{00000000-0006-0000-0000-00001B000000}">
      <text>
        <r>
          <rPr>
            <sz val="8"/>
            <color indexed="81"/>
            <rFont val="Tahoma"/>
            <family val="2"/>
            <charset val="204"/>
          </rPr>
          <t xml:space="preserve"> &lt;Общая стоимость ЗПМ по позиции для БИМ до начисления НР и СП&gt;</t>
        </r>
      </text>
    </comment>
    <comment ref="A97" authorId="2" shapeId="0" xr:uid="{00000000-0006-0000-0000-00001C000000}">
      <text>
        <r>
          <rPr>
            <b/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J97" authorId="2" shapeId="0" xr:uid="{00000000-0006-0000-0000-00001D000000}">
      <text>
        <r>
          <rPr>
            <b/>
            <sz val="8"/>
            <color indexed="81"/>
            <rFont val="Tahoma"/>
            <family val="2"/>
            <charset val="204"/>
          </rPr>
          <t xml:space="preserve"> &lt;Прямые затраты (итоги)&gt;</t>
        </r>
      </text>
    </comment>
    <comment ref="C110" authorId="0" shapeId="0" xr:uid="{00000000-0006-0000-0000-00001E000000}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300 атрибут 970 значение&gt; &lt;подпись 300 значение&gt; _________________ /&lt;подпись 300 атрибут 950 значение&gt;/</t>
        </r>
      </text>
    </comment>
    <comment ref="C113" authorId="1" shapeId="0" xr:uid="{00000000-0006-0000-0000-00001F000000}">
      <text>
        <r>
          <rPr>
            <b/>
            <sz val="9"/>
            <color indexed="81"/>
            <rFont val="Tahoma"/>
            <family val="2"/>
            <charset val="204"/>
          </rPr>
          <t xml:space="preserve"> &lt;подпись 310 атрибут 970 значение&gt; &lt;подпись 310 значение&gt; _________________ /&lt;подпись 310 атрибут 950 значение&gt;/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Sosedko</author>
    <author>Comp</author>
    <author>Осипов</author>
    <author>Alex</author>
  </authors>
  <commentList>
    <comment ref="A1" authorId="0" shapeId="0" xr:uid="{00000000-0006-0000-0100-000001000000}">
      <text>
        <r>
          <rPr>
            <b/>
            <sz val="8"/>
            <color indexed="81"/>
            <rFont val="Tahoma"/>
            <family val="2"/>
            <charset val="204"/>
          </rPr>
          <t xml:space="preserve">  &lt;Номер позиции по смете&gt;</t>
        </r>
      </text>
    </comment>
    <comment ref="B1" authorId="0" shapeId="0" xr:uid="{00000000-0006-0000-0100-000002000000}">
      <text>
        <r>
          <rPr>
            <b/>
            <sz val="8"/>
            <color indexed="81"/>
            <rFont val="Tahoma"/>
            <family val="2"/>
            <charset val="204"/>
          </rPr>
          <t xml:space="preserve">  &lt;Обоснование (код) позиции&gt;                                  
&lt;Комментарии из базы данных к расценке&gt;
&lt;Примечание&gt;</t>
        </r>
      </text>
    </comment>
    <comment ref="C1" authorId="0" shapeId="0" xr:uid="{00000000-0006-0000-0100-000003000000}">
      <text>
        <r>
          <rPr>
            <b/>
            <sz val="8"/>
            <color indexed="81"/>
            <rFont val="Tahoma"/>
            <family val="2"/>
            <charset val="204"/>
          </rPr>
          <t xml:space="preserve">  &lt;Наименование (текстовая часть) расценки&gt;
&lt;Формула расчета стоимости единицы&gt;
&lt;Обоснование коэффициентов&gt;</t>
        </r>
      </text>
    </comment>
    <comment ref="D1" authorId="0" shapeId="0" xr:uid="{00000000-0006-0000-0100-000004000000}">
      <text>
        <r>
          <rPr>
            <b/>
            <sz val="8"/>
            <color indexed="81"/>
            <rFont val="Tahoma"/>
            <family val="2"/>
            <charset val="204"/>
          </rPr>
          <t xml:space="preserve">  &lt;Ед. измерения по расценке&gt;</t>
        </r>
      </text>
    </comment>
    <comment ref="E1" authorId="0" shapeId="0" xr:uid="{00000000-0006-0000-0100-000005000000}">
      <text>
        <r>
          <rPr>
            <b/>
            <sz val="8"/>
            <color indexed="81"/>
            <rFont val="Tahoma"/>
            <family val="2"/>
            <charset val="204"/>
          </rPr>
          <t xml:space="preserve">  &lt;Количество всего (физ. объем) по позиции&gt;
&lt;Формула расчета физ. объема&gt;
</t>
        </r>
      </text>
    </comment>
    <comment ref="F1" authorId="0" shapeId="0" xr:uid="{00000000-0006-0000-0100-000006000000}">
      <text>
        <r>
          <rPr>
            <b/>
            <sz val="8"/>
            <color indexed="81"/>
            <rFont val="Tahoma"/>
            <family val="2"/>
            <charset val="204"/>
          </rPr>
          <t xml:space="preserve">  &lt;Исходное значение ПЗ по позиции на единицу&gt;</t>
        </r>
      </text>
    </comment>
    <comment ref="G1" authorId="1" shapeId="0" xr:uid="{00000000-0006-0000-0100-000007000000}">
      <text>
        <r>
          <rPr>
            <b/>
            <sz val="8"/>
            <color indexed="81"/>
            <rFont val="Tahoma"/>
            <family val="2"/>
            <charset val="204"/>
          </rPr>
          <t xml:space="preserve"> &lt;К-т к позиции на прямые затраты&gt;&lt;К-т к позиции на основную з/п&gt;&lt;К-т к позиции на эксплуатацию машин&gt;&lt;К-т к позиции на з/п машинистов&gt;&lt;К-т к позиции на материалы&gt;&lt;К-т к позиции на трудозатраты рабочих&gt;  &lt;К-т к позиции на трудозатраты механизаторов&gt;</t>
        </r>
      </text>
    </comment>
    <comment ref="H1" authorId="2" shapeId="0" xr:uid="{00000000-0006-0000-0100-000008000000}">
      <text>
        <r>
          <rPr>
            <b/>
            <sz val="8"/>
            <color indexed="81"/>
            <rFont val="Tahoma"/>
            <family val="2"/>
            <charset val="204"/>
          </rPr>
          <t xml:space="preserve">  &lt;Общая стоимость ПЗ по позиции в базисных ценах с учетом к-тов к итогам&gt; </t>
        </r>
      </text>
    </comment>
    <comment ref="I1" authorId="0" shapeId="0" xr:uid="{00000000-0006-0000-0100-000009000000}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индекса к позиции&gt; &lt;Индекс к позиции на ОЗП&gt;&lt;Индекс к позиции на ЭМ&gt;&lt;Индекс к позиции на ЗПМ&gt;&lt;Индекс к позиции на МАТ&gt;&lt;Индекс к СМР&gt;</t>
        </r>
      </text>
    </comment>
    <comment ref="J1" authorId="0" shapeId="0" xr:uid="{00000000-0006-0000-0100-00000A000000}">
      <text>
        <r>
          <rPr>
            <b/>
            <sz val="8"/>
            <color indexed="81"/>
            <rFont val="Tahoma"/>
            <family val="2"/>
            <charset val="204"/>
          </rPr>
          <t xml:space="preserve">  &lt;Общая стоимость ПЗ по позиции для БИМ до начисления НР и СП&gt;</t>
        </r>
      </text>
    </comment>
    <comment ref="K1" authorId="3" shapeId="0" xr:uid="{00000000-0006-0000-0100-00000B000000}">
      <text>
        <r>
          <rPr>
            <b/>
            <sz val="8"/>
            <color indexed="81"/>
            <rFont val="Tahoma"/>
            <family val="2"/>
            <charset val="204"/>
          </rPr>
          <t xml:space="preserve"> &lt;Общая стоимость ПЗ по позиции в текущих ценах до начисления НР и СП&gt;</t>
        </r>
      </text>
    </comment>
    <comment ref="L1" authorId="0" shapeId="0" xr:uid="{00000000-0006-0000-0100-00000C000000}">
      <text>
        <r>
          <rPr>
            <b/>
            <sz val="8"/>
            <color indexed="81"/>
            <rFont val="Tahoma"/>
            <family val="2"/>
            <charset val="204"/>
          </rPr>
          <t xml:space="preserve"> &lt;Уровень цен позиции&gt;</t>
        </r>
      </text>
    </comment>
    <comment ref="M1" authorId="0" shapeId="0" xr:uid="{00000000-0006-0000-0100-00000D000000}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Sosedko</author>
    <author>Comp</author>
    <author>Осипов</author>
    <author>Сергей</author>
  </authors>
  <commentList>
    <comment ref="A1" authorId="0" shapeId="0" xr:uid="{00000000-0006-0000-0200-000001000000}">
      <text>
        <r>
          <rPr>
            <b/>
            <sz val="8"/>
            <color indexed="81"/>
            <rFont val="Tahoma"/>
            <family val="2"/>
            <charset val="204"/>
          </rPr>
          <t xml:space="preserve">  &lt;Номер позиции по смете&gt;</t>
        </r>
      </text>
    </comment>
    <comment ref="B1" authorId="0" shapeId="0" xr:uid="{00000000-0006-0000-0200-000002000000}">
      <text>
        <r>
          <rPr>
            <b/>
            <sz val="8"/>
            <color indexed="81"/>
            <rFont val="Tahoma"/>
            <family val="2"/>
            <charset val="204"/>
          </rPr>
          <t xml:space="preserve">  &lt;Обоснование (код) позиции&gt;
&lt;Комментарии из базы данных к расценке&gt;
&lt;Примечание&gt;</t>
        </r>
      </text>
    </comment>
    <comment ref="C1" authorId="0" shapeId="0" xr:uid="{00000000-0006-0000-0200-000003000000}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(текстовая часть) расценки&gt;
&lt;Формула расчета стоимости единицы&gt;
&lt;Обоснование коэффициентов&gt;</t>
        </r>
      </text>
    </comment>
    <comment ref="D1" authorId="0" shapeId="0" xr:uid="{00000000-0006-0000-0200-000004000000}">
      <text>
        <r>
          <rPr>
            <b/>
            <sz val="8"/>
            <color indexed="81"/>
            <rFont val="Tahoma"/>
            <family val="2"/>
            <charset val="204"/>
          </rPr>
          <t xml:space="preserve"> &lt;Ед. измерения по расценке&gt;</t>
        </r>
      </text>
    </comment>
    <comment ref="E1" authorId="0" shapeId="0" xr:uid="{00000000-0006-0000-0200-000005000000}">
      <text>
        <r>
          <rPr>
            <b/>
            <sz val="8"/>
            <color indexed="81"/>
            <rFont val="Tahoma"/>
            <family val="2"/>
            <charset val="204"/>
          </rPr>
          <t xml:space="preserve"> &lt;Количество всего (физ. объем) по позиции&gt;&lt;Нормы НР(неокругл.) по позиции для баз.цен&gt;&lt;Нормы СП(неокругл.) по позиции для баз.цен&gt;&lt;Формула расчета физ. объема&gt;</t>
        </r>
      </text>
    </comment>
    <comment ref="F1" authorId="0" shapeId="0" xr:uid="{00000000-0006-0000-0200-000006000000}">
      <text>
        <r>
          <rPr>
            <b/>
            <sz val="8"/>
            <color indexed="81"/>
            <rFont val="Tahoma"/>
            <family val="2"/>
            <charset val="204"/>
          </rPr>
          <t xml:space="preserve">  &lt;Исходное значение ПЗ по позиции на единицу&gt;</t>
        </r>
      </text>
    </comment>
    <comment ref="G1" authorId="1" shapeId="0" xr:uid="{00000000-0006-0000-0200-000007000000}">
      <text>
        <r>
          <rPr>
            <b/>
            <sz val="8"/>
            <color indexed="81"/>
            <rFont val="Tahoma"/>
            <family val="2"/>
            <charset val="204"/>
          </rPr>
          <t xml:space="preserve"> &lt;К-т к позиции на прямые затраты&gt;&lt;К-т к позиции на основную з/п&gt;&lt;К-т к позиции на эксплуатацию машин&gt;&lt;К-т к позиции на з/п машинистов&gt;&lt;К-т к позиции на материалы&gt;
&lt;К-т к позиции на трудозатраты рабочих&gt;&lt;К-т к позиции на трудозатраты механизаторов&gt;
</t>
        </r>
      </text>
    </comment>
    <comment ref="H1" authorId="2" shapeId="0" xr:uid="{00000000-0006-0000-0200-000008000000}">
      <text>
        <r>
          <rPr>
            <b/>
            <sz val="8"/>
            <color indexed="81"/>
            <rFont val="Tahoma"/>
            <family val="2"/>
            <charset val="204"/>
          </rPr>
          <t xml:space="preserve"> &lt;Общая стоимость ПЗ по позиции в базисных ценах с учетом к-тов к итогам&gt;&lt;Сумма НР по позиции при расчете в базисных ценах&gt;&lt;Сумма СП по позиции при расчете в базисных ценах&gt;</t>
        </r>
      </text>
    </comment>
    <comment ref="I1" authorId="0" shapeId="0" xr:uid="{00000000-0006-0000-0200-000009000000}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индекса к позиции&gt; &lt;Индекс к позиции на МАТ&gt;&lt;Индекс к позиции на ОЗП&gt;&lt;Индекс к позиции на ЭМ&gt;&lt;Индекс к позиции на ЗПМ&gt;&lt;Индекс к СМР&gt; &lt;Нормы НР по позиции при БИМ&gt;%=&lt;Нормы НР(неокругл.) по позиции для баз.цен&gt;%*&lt;К-ты к НР по позиции для БИМ&gt; &lt;Нормы СП по позиции при БИМ&gt;%=&lt;Нормы СП(неокругл.) по позиции для баз.цен&gt;%*&lt;К-ты к СП по позиции для БИМ&gt; 
</t>
        </r>
      </text>
    </comment>
    <comment ref="J1" authorId="0" shapeId="0" xr:uid="{00000000-0006-0000-0200-00000A000000}">
      <text>
        <r>
          <rPr>
            <b/>
            <sz val="8"/>
            <color indexed="81"/>
            <rFont val="Tahoma"/>
            <family val="2"/>
            <charset val="204"/>
          </rPr>
          <t xml:space="preserve">  &lt;Общая стоимость ПЗ по позиции для БИМ до начисления НР и СП&gt;&lt;Сумма НР по позиции для БИМ&gt;&lt;Сумма СП по позиции для БИМ&gt;</t>
        </r>
      </text>
    </comment>
    <comment ref="K1" authorId="3" shapeId="0" xr:uid="{00000000-0006-0000-0200-00000B000000}">
      <text>
        <r>
          <rPr>
            <sz val="8"/>
            <color indexed="81"/>
            <rFont val="Tahoma"/>
            <family val="2"/>
            <charset val="204"/>
          </rPr>
          <t xml:space="preserve"> &lt;Общая стоимость ОЗП по позиции для БИМ до начисления НР и СП&gt;</t>
        </r>
      </text>
    </comment>
    <comment ref="L1" authorId="3" shapeId="0" xr:uid="{00000000-0006-0000-0200-00000C000000}">
      <text>
        <r>
          <rPr>
            <sz val="8"/>
            <color indexed="81"/>
            <rFont val="Tahoma"/>
            <family val="2"/>
            <charset val="204"/>
          </rPr>
          <t xml:space="preserve"> &lt;Общая стоимость ЗПМ по позиции для БИМ до начисления НР и СП&gt;</t>
        </r>
      </text>
    </comment>
  </commentList>
</comments>
</file>

<file path=xl/sharedStrings.xml><?xml version="1.0" encoding="utf-8"?>
<sst xmlns="http://schemas.openxmlformats.org/spreadsheetml/2006/main" count="281" uniqueCount="171">
  <si>
    <t>(наименование работ и затрат, наименование объекта)</t>
  </si>
  <si>
    <t>№ п/п</t>
  </si>
  <si>
    <t>Шифр расценки и коды ресурсов</t>
  </si>
  <si>
    <t>Наименование работ и затрат</t>
  </si>
  <si>
    <t>Единица измерения</t>
  </si>
  <si>
    <t>Кол-во единиц</t>
  </si>
  <si>
    <t>Цена на ед. изм., руб.</t>
  </si>
  <si>
    <t>Всего в базисных ценах, руб.</t>
  </si>
  <si>
    <t>Всего в текущих (прогнозных) ценах, руб.</t>
  </si>
  <si>
    <t>(наименование стройки)</t>
  </si>
  <si>
    <t>Поправочные коэффициенты к позиции</t>
  </si>
  <si>
    <t>Коэфф-ты. пересчета (индексы)</t>
  </si>
  <si>
    <t>5</t>
  </si>
  <si>
    <t xml:space="preserve">СОГЛАСОВАНО                                                                                                                                                                                                         </t>
  </si>
  <si>
    <t>УТВЕРЖДАЮ</t>
  </si>
  <si>
    <t>Раздел 1. Футляр методом ГНБ Ø 630 мм</t>
  </si>
  <si>
    <t>ТЕР01-01-003-08                                  
Приказ Минстроя России от 05.05.15 №337/пр</t>
  </si>
  <si>
    <t>Разработка грунта в отвал экскаваторами «драглайн» или «обратная лопата» с ковшом вместимостью: 0,65 (0,5-1) м3, группа грунтов 2
(Прил.1.12 п.3.46 Разработка вязких грунтов повышенной влажности, сильно налипающих на стенки и зубья ковша одноковшовых экскаваторов (кроме грунтов 5-6 группы) ОЗП=1,1; ЭМ=1,1 к расх.; ЗПМ=1,1; ТЗ=1,1; ТЗМ=1,1;
Прил.1.12 п.3.36 Устройство траншей прямоугольного сечения ОЗП=1,25; ЭМ=1,25 к расх.; ЗПМ=1,25; ТЗ=1,25; ТЗМ=1,25)</t>
  </si>
  <si>
    <t>1000 м3 грунта</t>
  </si>
  <si>
    <t>цены 2001</t>
  </si>
  <si>
    <t>Р</t>
  </si>
  <si>
    <t/>
  </si>
  <si>
    <t>81%=95%*0.85</t>
  </si>
  <si>
    <t>40%=50%*0.8</t>
  </si>
  <si>
    <t>Всего по позиции</t>
  </si>
  <si>
    <t>ТЕР01-02-068-02                                  
И2-Приказ Госстроя от 07.11.13 №418/ГС</t>
  </si>
  <si>
    <t>Водоотлив из котлованов</t>
  </si>
  <si>
    <t>100 м3 мокрого грунта</t>
  </si>
  <si>
    <t>68%=80%*0.85</t>
  </si>
  <si>
    <t>36%=45%*0.8</t>
  </si>
  <si>
    <t>ТЕР01-01-033-02                                  
Приказ Минстроя России от 05.05.15 №337/пр</t>
  </si>
  <si>
    <t>Засыпка траншей и котлованов с перемещением грунта до 5 м бульдозерами мощностью: 59 кВт (80 л.с.), группа грунтов 2</t>
  </si>
  <si>
    <t>ТЕР04-01-074-01                                  
Приказ Минстроя России от 05.05.15 №337/пр</t>
  </si>
  <si>
    <t>Монтаж машины горизонтального бурения прессово-шнекового типа РВА</t>
  </si>
  <si>
    <t>1 машина</t>
  </si>
  <si>
    <t>95%=112%*0.85</t>
  </si>
  <si>
    <t>41%=51%*0.8</t>
  </si>
  <si>
    <t>ТЕР04-01-075-01                                  
Приказ Минстроя России от 05.05.15 №337/пр</t>
  </si>
  <si>
    <t>Демонтаж машины горизонтального бурения прессово-шнекового типа РВА</t>
  </si>
  <si>
    <t>ТЕР04-01-076-01                                  
Приказ Минстроя России от 05.05.15 №337/пр</t>
  </si>
  <si>
    <t>Бурение пилотной скважины машиной горизонтального бурения прессово-шнековой с усилием продавливания 203 ТС (2000кН) фирмы SHMIDT, KRANZ-GRUPPE</t>
  </si>
  <si>
    <t>100 м бурения скважины</t>
  </si>
  <si>
    <t>ТЕР04-01-077-10                                  
Приказ Минстроя России от 05.05.15 №337/пр</t>
  </si>
  <si>
    <t>Бурение с предварительным расширением скважины длиной 50 м машиной горизонтального бурения прессово-шнековой с усилием продавливания 203 ТС (2000кН) фирмы SHMIDT, KRANZ-GRUPPE трехступенчатым методом с одновременным продавливанием отрезков (длиной по 4 м), сваренных между собой стальных трубопроводов диаметром: 630 мм</t>
  </si>
  <si>
    <t>ТССЦ-110-0199                                  
Приказ Минстроя России от 05.05.15 №337/пр</t>
  </si>
  <si>
    <t>Полимер для стабилизации буровых скважин EZ MUD</t>
  </si>
  <si>
    <t>т</t>
  </si>
  <si>
    <t>М</t>
  </si>
  <si>
    <t>ТССЦ-109-0087                                  
Приказ Минстроя России от 05.05.15 №337/пр</t>
  </si>
  <si>
    <t>Бентонит Super-Bore 50 LB Bag</t>
  </si>
  <si>
    <t>Прайс-лист                                  
И3-Приказ Госстроя от 07.11.13 №418/ГС</t>
  </si>
  <si>
    <t>Трубы стальные электросварные прямошовные и спирально-шовные группы А и Б с сопротивлением по разрыву 38 кгс/мм2, наружный диаметр 630 мм, толщина стенки 10 мм</t>
  </si>
  <si>
    <t>м</t>
  </si>
  <si>
    <t>текущие цены</t>
  </si>
  <si>
    <t>ТЕР04-02-006-11                                  
Приказ Минстроя России от 05.05.15 №337/пр</t>
  </si>
  <si>
    <t>Сварка обсадных труб наружным диаметром: до 630 мм</t>
  </si>
  <si>
    <t>1 сварка</t>
  </si>
  <si>
    <t>ТЕР22-02-010-12                                  
Приказ Минстроя России от 05.05.15 №337/пр</t>
  </si>
  <si>
    <t>Нанесение весьма усиленной антикоррозионной изоляции из полимерных липких лент на стальные трубопроводы диаметром: 600 мм</t>
  </si>
  <si>
    <t>1 км трубопровода</t>
  </si>
  <si>
    <t>111%=130%*0.85</t>
  </si>
  <si>
    <t>71%=89%*0.8</t>
  </si>
  <si>
    <t>ТССЦ-101-1763                                  
Приказ Минстроя России от 05.05.15 №337/пр</t>
  </si>
  <si>
    <t>Мастика битумно-полимерная</t>
  </si>
  <si>
    <t>ТССЦ-101-2477                                  
Приказ Минстроя России от 05.05.15 №337/пр</t>
  </si>
  <si>
    <t>Лента мастично-полимерная типа «Лиам»</t>
  </si>
  <si>
    <t>м2</t>
  </si>
  <si>
    <t>Итого прямые затраты по смете в текущих ценах</t>
  </si>
  <si>
    <t xml:space="preserve">  Итого</t>
  </si>
  <si>
    <t xml:space="preserve">    В том числе:</t>
  </si>
  <si>
    <t xml:space="preserve">      Основная заработная плата</t>
  </si>
  <si>
    <t xml:space="preserve">      Материалы</t>
  </si>
  <si>
    <t xml:space="preserve">      Машины и механизмы</t>
  </si>
  <si>
    <t xml:space="preserve">          в том числе заработная плата машинистов</t>
  </si>
  <si>
    <t xml:space="preserve">      Накладные расходы</t>
  </si>
  <si>
    <t xml:space="preserve">      Сметная прибыль</t>
  </si>
  <si>
    <t xml:space="preserve">  НДС 18%</t>
  </si>
  <si>
    <t>1,1*1,251,1*1,251,1*1,251,1*1,25  1,1*1,25</t>
  </si>
  <si>
    <t>2 квартал 2017 года 16,65,5216,6</t>
  </si>
  <si>
    <t>2 квартал 2017 года8,8</t>
  </si>
  <si>
    <t>2 квартал 2017 года5,516,6</t>
  </si>
  <si>
    <t>2 квартал 2017 года 16,65,1116,6</t>
  </si>
  <si>
    <t>2 квартал 2017 года 16,65,2916,6</t>
  </si>
  <si>
    <t>2 квартал 2017 года 16,62,2216,64,08</t>
  </si>
  <si>
    <t>2 квартал 2017 года 16,62,4916,64,06</t>
  </si>
  <si>
    <t>2 квартал 2017 года12,54</t>
  </si>
  <si>
    <t>2 квартал 2017 года5,13</t>
  </si>
  <si>
    <t>2 квартал 2017 года 16,65,214,01</t>
  </si>
  <si>
    <t>2 квартал 2017 года 16,64,1416,62,45</t>
  </si>
  <si>
    <t>2 квартал 2017 года16,45</t>
  </si>
  <si>
    <t>2 квартал 2017 года14,53</t>
  </si>
  <si>
    <t>ТЕР01-01-003-08
Приказ Минстроя России от 05.05.15 №337/пр</t>
  </si>
  <si>
    <t>1,1*1,251,1*1,251,1*1,25
1,1*1,251,1*1,25</t>
  </si>
  <si>
    <t>2 квартал 2017 года16,65,5216,6%=95%=50</t>
  </si>
  <si>
    <t>ТЕР01-02-068-02
И2-Приказ Госстроя от 07.11.13 №418/ГС</t>
  </si>
  <si>
    <t>2 квартал 2017 года8,8%=80%=45</t>
  </si>
  <si>
    <t>ТЕР01-01-033-02
Приказ Минстроя России от 05.05.15 №337/пр</t>
  </si>
  <si>
    <t>2 квартал 2017 года5,516,6%=95%=50</t>
  </si>
  <si>
    <t>ТЕР04-01-074-01
Приказ Минстроя России от 05.05.15 №337/пр</t>
  </si>
  <si>
    <t>2 квартал 2017 года16,65,1116,6%=112%=51</t>
  </si>
  <si>
    <t>ТЕР04-01-075-01
Приказ Минстроя России от 05.05.15 №337/пр</t>
  </si>
  <si>
    <t>2 квартал 2017 года16,65,2916,6%=112%=51</t>
  </si>
  <si>
    <t>ТЕР04-01-076-01
Приказ Минстроя России от 05.05.15 №337/пр</t>
  </si>
  <si>
    <t>2 квартал 2017 года 4,0816,62,2216,6%=112%=51</t>
  </si>
  <si>
    <t>ТЕР04-01-077-10
Приказ Минстроя России от 05.05.15 №337/пр</t>
  </si>
  <si>
    <t>2 квартал 2017 года 4,0616,62,4916,6%=112%=51</t>
  </si>
  <si>
    <t>ТССЦ-110-0199
Приказ Минстроя России от 05.05.15 №337/пр</t>
  </si>
  <si>
    <t>2 квартал 2017 года 12,54%=112%=51</t>
  </si>
  <si>
    <t>ТССЦ-109-0087
Приказ Минстроя России от 05.05.15 №337/пр</t>
  </si>
  <si>
    <t>2 квартал 2017 года 5,13%=112%=51</t>
  </si>
  <si>
    <t>Прайс-лист
И3-Приказ Госстроя от 07.11.13 №418/ГС</t>
  </si>
  <si>
    <t>%=100%=65</t>
  </si>
  <si>
    <t>ТЕР04-02-006-11
Приказ Минстроя России от 05.05.15 №337/пр</t>
  </si>
  <si>
    <t>2 квартал 2017 года 4,0116,65,21%=112%=51</t>
  </si>
  <si>
    <t>ТЕР22-02-010-12
Приказ Минстроя России от 05.05.15 №337/пр</t>
  </si>
  <si>
    <t>2 квартал 2017 года 2,4516,64,1416,6%=130%=89</t>
  </si>
  <si>
    <t>ТССЦ-101-1763
Приказ Минстроя России от 05.05.15 №337/пр</t>
  </si>
  <si>
    <t>2 квартал 2017 года 16,45%=130%=89</t>
  </si>
  <si>
    <t>ТССЦ-101-2477
Приказ Минстроя России от 05.05.15 №337/пр</t>
  </si>
  <si>
    <t>2 квартал 2017 года 14,53%=130%=89</t>
  </si>
  <si>
    <t>п.м.</t>
  </si>
  <si>
    <t>шт.</t>
  </si>
  <si>
    <t>2</t>
  </si>
  <si>
    <t>Материалы</t>
  </si>
  <si>
    <t>Техника</t>
  </si>
  <si>
    <t>час</t>
  </si>
  <si>
    <t>Итого:</t>
  </si>
  <si>
    <t>_________________ /                                     /</t>
  </si>
  <si>
    <t>_________________ /                            /</t>
  </si>
  <si>
    <t>0</t>
  </si>
  <si>
    <t>ПН 15</t>
  </si>
  <si>
    <t>ПП-15-2</t>
  </si>
  <si>
    <t>КС-15-9</t>
  </si>
  <si>
    <t>Задвижка Ф 150 МЗВ</t>
  </si>
  <si>
    <t>Фланец стальной свободный  Ду 160мм</t>
  </si>
  <si>
    <t>Фтулка п/э Ф 160мм</t>
  </si>
  <si>
    <t>Крепеж  м16</t>
  </si>
  <si>
    <t>Втулка ПЭ под фланец Ду 100мм</t>
  </si>
  <si>
    <t>Болт гайка М16</t>
  </si>
  <si>
    <t>Доставка материалов</t>
  </si>
  <si>
    <t>шт</t>
  </si>
  <si>
    <t>Самосвал</t>
  </si>
  <si>
    <t>Непредвиденные расходы</t>
  </si>
  <si>
    <t>Эксковатор 1м.куб</t>
  </si>
  <si>
    <t>Отвод литой Ф 315мм</t>
  </si>
  <si>
    <t>Муфта эл. сварная Ф 160мм</t>
  </si>
  <si>
    <t>Гидромолот</t>
  </si>
  <si>
    <t>ЛОКАЛЬНАЯ СМЕТА № 1</t>
  </si>
  <si>
    <t>Монтаж колодца ж/б Ф 1500мм</t>
  </si>
  <si>
    <t>1</t>
  </si>
  <si>
    <t>Услуги трала</t>
  </si>
  <si>
    <t>Проживани питание 4чел</t>
  </si>
  <si>
    <t xml:space="preserve">Прокладка трубопровода мет Ф 325мм </t>
  </si>
  <si>
    <t>Труба мет Ф 426</t>
  </si>
  <si>
    <t>Труба мет Ф 325</t>
  </si>
  <si>
    <t xml:space="preserve">шт. </t>
  </si>
  <si>
    <t xml:space="preserve">                  "____" _____________ 2026 г.</t>
  </si>
  <si>
    <t>"___" __________ 2026 г.</t>
  </si>
  <si>
    <t>Текущий ремонт по замене подземной канализационной трубы во дворе общежития №8 ФГБОУ ВО "Поволжский государственный технологический университет" по адресу: г.Йошкар-Ола, ул.К.Маркса, д.120</t>
  </si>
  <si>
    <t>Сварка в стык Ф160</t>
  </si>
  <si>
    <t>Монтаж трубы Ф 160 методом разрушения</t>
  </si>
  <si>
    <t>Прочистка колодцев</t>
  </si>
  <si>
    <t>Заделка отверстий в колодцах</t>
  </si>
  <si>
    <t>Труба Ф 160 SDR 17</t>
  </si>
  <si>
    <t>ЦПС</t>
  </si>
  <si>
    <t>Гидродобавка в бетон</t>
  </si>
  <si>
    <t>Услуги экскаватора</t>
  </si>
  <si>
    <t>22</t>
  </si>
  <si>
    <t>24</t>
  </si>
  <si>
    <t>4</t>
  </si>
  <si>
    <t>Раздел 1. Канализационная труба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</si>
</sst>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14"/>
      <name val="Arial"/>
      <family val="2"/>
      <charset val="204"/>
    </font>
    <font>
      <b/>
      <sz val="9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14"/>
      <name val="Arial"/>
      <family val="2"/>
      <charset val="204"/>
    </font>
    <font>
      <i/>
      <sz val="14"/>
      <name val="Arial"/>
      <family val="2"/>
      <charset val="204"/>
    </font>
    <font>
      <b/>
      <sz val="15"/>
      <name val="Arial"/>
      <family val="2"/>
      <charset val="204"/>
    </font>
    <font>
      <b/>
      <sz val="15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sz val="10"/>
      <name val="Arial Cyr"/>
      <charset val="204"/>
    </font>
    <font>
      <i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2" fillId="0" borderId="1">
      <alignment horizontal="center"/>
    </xf>
    <xf numFmtId="0" fontId="1" fillId="0" borderId="0">
      <alignment vertical="top"/>
    </xf>
    <xf numFmtId="0" fontId="2" fillId="0" borderId="1">
      <alignment horizontal="center"/>
    </xf>
    <xf numFmtId="0" fontId="2" fillId="0" borderId="0">
      <alignment vertical="top"/>
    </xf>
    <xf numFmtId="0" fontId="2" fillId="0" borderId="0">
      <alignment horizontal="right" vertical="top" wrapText="1"/>
    </xf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2" fillId="0" borderId="0"/>
    <xf numFmtId="0" fontId="2" fillId="0" borderId="1">
      <alignment horizontal="center" wrapText="1"/>
    </xf>
    <xf numFmtId="0" fontId="2" fillId="0" borderId="1">
      <alignment horizontal="center"/>
    </xf>
    <xf numFmtId="0" fontId="2" fillId="0" borderId="1">
      <alignment horizontal="center" wrapText="1"/>
    </xf>
    <xf numFmtId="0" fontId="1" fillId="0" borderId="0"/>
    <xf numFmtId="0" fontId="2" fillId="0" borderId="0">
      <alignment horizontal="center"/>
    </xf>
    <xf numFmtId="0" fontId="2" fillId="0" borderId="0">
      <alignment horizontal="left" vertical="top"/>
    </xf>
    <xf numFmtId="0" fontId="2" fillId="0" borderId="0"/>
  </cellStyleXfs>
  <cellXfs count="79">
    <xf numFmtId="0" fontId="0" fillId="0" borderId="0" xfId="0"/>
    <xf numFmtId="0" fontId="4" fillId="0" borderId="0" xfId="0" applyFont="1"/>
    <xf numFmtId="0" fontId="4" fillId="0" borderId="0" xfId="0" applyFont="1" applyBorder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vertical="top"/>
    </xf>
    <xf numFmtId="0" fontId="4" fillId="0" borderId="0" xfId="23" applyFont="1" applyAlignment="1">
      <alignment horizontal="left" vertical="top"/>
    </xf>
    <xf numFmtId="0" fontId="4" fillId="0" borderId="0" xfId="23" applyFont="1" applyBorder="1" applyAlignment="1">
      <alignment horizontal="left"/>
    </xf>
    <xf numFmtId="0" fontId="4" fillId="0" borderId="0" xfId="0" applyFont="1" applyBorder="1" applyAlignment="1"/>
    <xf numFmtId="0" fontId="4" fillId="0" borderId="0" xfId="0" applyFont="1" applyBorder="1" applyAlignment="1">
      <alignment horizontal="left"/>
    </xf>
    <xf numFmtId="0" fontId="4" fillId="0" borderId="0" xfId="23" applyFo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24" applyFont="1">
      <alignment horizontal="left" vertical="top"/>
    </xf>
    <xf numFmtId="0" fontId="2" fillId="0" borderId="0" xfId="5">
      <alignment horizontal="right" vertical="top" wrapText="1"/>
    </xf>
    <xf numFmtId="0" fontId="4" fillId="0" borderId="0" xfId="0" applyFont="1" applyAlignment="1"/>
    <xf numFmtId="0" fontId="7" fillId="0" borderId="0" xfId="0" applyFont="1" applyAlignment="1">
      <alignment horizontal="left" indent="19"/>
    </xf>
    <xf numFmtId="0" fontId="4" fillId="0" borderId="2" xfId="15" applyFont="1" applyBorder="1" applyAlignment="1">
      <alignment horizontal="center" vertical="center" wrapText="1"/>
    </xf>
    <xf numFmtId="0" fontId="4" fillId="0" borderId="2" xfId="15" applyFont="1" applyBorder="1" applyAlignment="1">
      <alignment horizontal="center" vertical="center"/>
    </xf>
    <xf numFmtId="49" fontId="4" fillId="0" borderId="2" xfId="15" applyNumberFormat="1" applyFont="1" applyBorder="1" applyAlignment="1">
      <alignment horizontal="center" vertical="center" wrapText="1"/>
    </xf>
    <xf numFmtId="0" fontId="4" fillId="0" borderId="2" xfId="15" applyFont="1" applyBorder="1" applyAlignment="1">
      <alignment horizontal="center" vertical="justify" shrinkToFit="1"/>
    </xf>
    <xf numFmtId="0" fontId="4" fillId="0" borderId="2" xfId="15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right" vertical="top" wrapText="1"/>
    </xf>
    <xf numFmtId="49" fontId="7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right" vertical="top" wrapText="1"/>
    </xf>
    <xf numFmtId="49" fontId="7" fillId="0" borderId="1" xfId="0" applyNumberFormat="1" applyFont="1" applyBorder="1" applyAlignment="1">
      <alignment horizontal="right" vertical="top" wrapText="1"/>
    </xf>
    <xf numFmtId="0" fontId="7" fillId="0" borderId="1" xfId="0" applyNumberFormat="1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center" vertical="top" wrapText="1"/>
    </xf>
    <xf numFmtId="0" fontId="7" fillId="0" borderId="1" xfId="0" applyNumberFormat="1" applyFont="1" applyBorder="1" applyAlignment="1">
      <alignment horizontal="right" vertical="top" wrapText="1"/>
    </xf>
    <xf numFmtId="49" fontId="4" fillId="0" borderId="2" xfId="0" applyNumberFormat="1" applyFont="1" applyBorder="1" applyAlignment="1">
      <alignment horizontal="right" vertical="top" wrapText="1"/>
    </xf>
    <xf numFmtId="49" fontId="7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NumberFormat="1" applyFont="1" applyBorder="1" applyAlignment="1">
      <alignment horizontal="right" vertical="top" wrapText="1"/>
    </xf>
    <xf numFmtId="0" fontId="4" fillId="0" borderId="1" xfId="5" applyFont="1" applyBorder="1">
      <alignment horizontal="right" vertical="top" wrapText="1"/>
    </xf>
    <xf numFmtId="0" fontId="2" fillId="0" borderId="2" xfId="20" applyBorder="1" applyAlignment="1">
      <alignment horizontal="center" vertical="top" wrapText="1"/>
    </xf>
    <xf numFmtId="0" fontId="2" fillId="0" borderId="2" xfId="20" applyBorder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2" fillId="0" borderId="2" xfId="14" applyBorder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2" fillId="0" borderId="1" xfId="0" applyFont="1" applyBorder="1"/>
    <xf numFmtId="0" fontId="7" fillId="0" borderId="2" xfId="0" applyNumberFormat="1" applyFont="1" applyBorder="1" applyAlignment="1">
      <alignment horizontal="left" vertical="top" wrapText="1"/>
    </xf>
    <xf numFmtId="2" fontId="7" fillId="0" borderId="1" xfId="0" applyNumberFormat="1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right" vertical="top" wrapText="1"/>
    </xf>
    <xf numFmtId="2" fontId="7" fillId="0" borderId="1" xfId="5" applyNumberFormat="1" applyFont="1" applyBorder="1">
      <alignment horizontal="right" vertical="top" wrapText="1"/>
    </xf>
    <xf numFmtId="0" fontId="7" fillId="0" borderId="0" xfId="0" applyFont="1" applyAlignment="1">
      <alignment horizontal="left" vertical="center" indent="11"/>
    </xf>
    <xf numFmtId="0" fontId="7" fillId="0" borderId="1" xfId="5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3" xfId="0" applyFont="1" applyBorder="1"/>
    <xf numFmtId="0" fontId="4" fillId="0" borderId="4" xfId="0" applyFont="1" applyBorder="1"/>
    <xf numFmtId="0" fontId="4" fillId="0" borderId="1" xfId="5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4" fillId="0" borderId="0" xfId="0" applyFont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/>
    <xf numFmtId="0" fontId="4" fillId="0" borderId="0" xfId="23" applyFont="1" applyAlignment="1">
      <alignment horizontal="right" vertical="top"/>
    </xf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6" xfId="23" applyFont="1" applyBorder="1" applyAlignment="1">
      <alignment horizontal="center" wrapText="1"/>
    </xf>
    <xf numFmtId="0" fontId="14" fillId="0" borderId="5" xfId="0" applyFont="1" applyBorder="1" applyAlignment="1">
      <alignment horizontal="center"/>
    </xf>
    <xf numFmtId="0" fontId="7" fillId="0" borderId="0" xfId="23" applyFont="1" applyAlignment="1">
      <alignment horizontal="center"/>
    </xf>
    <xf numFmtId="0" fontId="8" fillId="0" borderId="5" xfId="0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</cellXfs>
  <cellStyles count="26">
    <cellStyle name="Акт" xfId="1" xr:uid="{00000000-0005-0000-0000-000000000000}"/>
    <cellStyle name="АктМТСН" xfId="2" xr:uid="{00000000-0005-0000-0000-000001000000}"/>
    <cellStyle name="ВедРесурсов" xfId="3" xr:uid="{00000000-0005-0000-0000-000002000000}"/>
    <cellStyle name="ВедРесурсовАкт" xfId="4" xr:uid="{00000000-0005-0000-0000-000003000000}"/>
    <cellStyle name="Итоги" xfId="5" xr:uid="{00000000-0005-0000-0000-000004000000}"/>
    <cellStyle name="ИтогоАктБазЦ" xfId="6" xr:uid="{00000000-0005-0000-0000-000005000000}"/>
    <cellStyle name="ИтогоАктБИМ" xfId="7" xr:uid="{00000000-0005-0000-0000-000006000000}"/>
    <cellStyle name="ИтогоАктРесМет" xfId="8" xr:uid="{00000000-0005-0000-0000-000007000000}"/>
    <cellStyle name="ИтогоАктТекЦ" xfId="9" xr:uid="{00000000-0005-0000-0000-000008000000}"/>
    <cellStyle name="ИтогоБазЦ" xfId="10" xr:uid="{00000000-0005-0000-0000-000009000000}"/>
    <cellStyle name="ИтогоБИМ" xfId="11" xr:uid="{00000000-0005-0000-0000-00000A000000}"/>
    <cellStyle name="ИтогоРесМет" xfId="12" xr:uid="{00000000-0005-0000-0000-00000B000000}"/>
    <cellStyle name="ИтогоТекЦ" xfId="13" xr:uid="{00000000-0005-0000-0000-00000C000000}"/>
    <cellStyle name="ЛокСмета" xfId="14" xr:uid="{00000000-0005-0000-0000-00000D000000}"/>
    <cellStyle name="ЛокСмМТСН" xfId="15" xr:uid="{00000000-0005-0000-0000-00000E000000}"/>
    <cellStyle name="М29" xfId="16" xr:uid="{00000000-0005-0000-0000-00000F000000}"/>
    <cellStyle name="ОбСмета" xfId="17" xr:uid="{00000000-0005-0000-0000-000010000000}"/>
    <cellStyle name="Обычный" xfId="0" builtinId="0"/>
    <cellStyle name="Параметр" xfId="18" xr:uid="{00000000-0005-0000-0000-000012000000}"/>
    <cellStyle name="ПеременныеСметы" xfId="19" xr:uid="{00000000-0005-0000-0000-000013000000}"/>
    <cellStyle name="РесСмета" xfId="20" xr:uid="{00000000-0005-0000-0000-000014000000}"/>
    <cellStyle name="СводкаСтоимРаб" xfId="21" xr:uid="{00000000-0005-0000-0000-000015000000}"/>
    <cellStyle name="СводРасч" xfId="22" xr:uid="{00000000-0005-0000-0000-000016000000}"/>
    <cellStyle name="Титул" xfId="23" xr:uid="{00000000-0005-0000-0000-000017000000}"/>
    <cellStyle name="Хвост" xfId="24" xr:uid="{00000000-0005-0000-0000-000018000000}"/>
    <cellStyle name="Экспертиза" xfId="25" xr:uid="{00000000-0005-0000-0000-00001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autoPageBreaks="0" fitToPage="1"/>
  </sheetPr>
  <dimension ref="A1:O113"/>
  <sheetViews>
    <sheetView showGridLines="0" tabSelected="1" zoomScale="70" zoomScaleNormal="70" zoomScalePageLayoutView="55" workbookViewId="0">
      <selection activeCell="P18" sqref="P18"/>
    </sheetView>
  </sheetViews>
  <sheetFormatPr defaultColWidth="9.140625" defaultRowHeight="18" outlineLevelRow="1" x14ac:dyDescent="0.25"/>
  <cols>
    <col min="1" max="1" width="7.5703125" style="1" customWidth="1"/>
    <col min="2" max="2" width="29.42578125" style="1" customWidth="1"/>
    <col min="3" max="3" width="53.7109375" style="1" customWidth="1"/>
    <col min="4" max="4" width="18.85546875" style="1" customWidth="1"/>
    <col min="5" max="5" width="15.28515625" style="1" customWidth="1"/>
    <col min="6" max="6" width="16.28515625" style="1" customWidth="1"/>
    <col min="7" max="7" width="21.140625" style="1" customWidth="1"/>
    <col min="8" max="8" width="16.140625" style="1" customWidth="1"/>
    <col min="9" max="9" width="31.28515625" style="1" customWidth="1"/>
    <col min="10" max="10" width="24" style="1" customWidth="1"/>
    <col min="11" max="14" width="17.140625" style="1" hidden="1" customWidth="1"/>
    <col min="15" max="15" width="0.7109375" style="1" customWidth="1"/>
    <col min="16" max="16" width="12.42578125" style="1" customWidth="1"/>
    <col min="17" max="16384" width="9.140625" style="1"/>
  </cols>
  <sheetData>
    <row r="1" spans="1:15" ht="16.5" customHeight="1" x14ac:dyDescent="0.25">
      <c r="A1" s="53" t="s">
        <v>13</v>
      </c>
      <c r="B1" s="53"/>
      <c r="C1" s="53"/>
      <c r="D1" s="19"/>
      <c r="E1" s="19"/>
      <c r="F1" s="19"/>
      <c r="G1" s="19"/>
      <c r="H1" s="19"/>
      <c r="I1" s="20" t="s">
        <v>14</v>
      </c>
      <c r="J1" s="19"/>
      <c r="K1" s="19"/>
      <c r="L1" s="19"/>
      <c r="M1" s="19"/>
      <c r="N1" s="19"/>
      <c r="O1" s="19"/>
    </row>
    <row r="2" spans="1:15" hidden="1" x14ac:dyDescent="0.25">
      <c r="A2" s="7"/>
      <c r="D2" s="8"/>
      <c r="E2" s="8"/>
      <c r="F2" s="8"/>
      <c r="G2" s="8"/>
      <c r="H2" s="8"/>
      <c r="I2" s="65"/>
      <c r="J2" s="65"/>
      <c r="K2" s="65"/>
      <c r="L2" s="65"/>
      <c r="M2" s="65"/>
      <c r="N2" s="65"/>
      <c r="O2" s="65"/>
    </row>
    <row r="3" spans="1:15" hidden="1" x14ac:dyDescent="0.25">
      <c r="A3" s="9"/>
      <c r="H3" s="68"/>
      <c r="I3" s="65"/>
      <c r="J3" s="65"/>
      <c r="K3" s="65"/>
      <c r="L3" s="65"/>
      <c r="M3" s="65"/>
      <c r="N3" s="65"/>
      <c r="O3" s="65"/>
    </row>
    <row r="4" spans="1:15" s="2" customFormat="1" x14ac:dyDescent="0.25">
      <c r="A4" s="10"/>
      <c r="B4" s="9"/>
      <c r="I4" s="67"/>
      <c r="J4" s="67"/>
      <c r="K4" s="67"/>
      <c r="L4" s="67"/>
      <c r="M4" s="67"/>
      <c r="N4" s="67"/>
      <c r="O4" s="67"/>
    </row>
    <row r="5" spans="1:15" s="2" customFormat="1" x14ac:dyDescent="0.25">
      <c r="A5" s="9" t="s">
        <v>127</v>
      </c>
      <c r="I5" s="68" t="s">
        <v>128</v>
      </c>
      <c r="J5" s="68"/>
      <c r="K5" s="68"/>
      <c r="L5" s="68"/>
      <c r="M5" s="68"/>
      <c r="N5" s="68"/>
      <c r="O5" s="68"/>
    </row>
    <row r="6" spans="1:15" x14ac:dyDescent="0.25">
      <c r="A6" s="69" t="s">
        <v>156</v>
      </c>
      <c r="B6" s="70"/>
      <c r="C6" s="70"/>
      <c r="I6" s="66" t="s">
        <v>157</v>
      </c>
      <c r="J6" s="66"/>
      <c r="K6" s="66"/>
      <c r="L6" s="66"/>
      <c r="M6" s="66"/>
      <c r="N6" s="66"/>
      <c r="O6" s="66"/>
    </row>
    <row r="7" spans="1:15" ht="6" customHeight="1" x14ac:dyDescent="0.25">
      <c r="A7" s="12"/>
      <c r="B7" s="2"/>
      <c r="I7" s="11"/>
      <c r="J7" s="11"/>
      <c r="K7" s="11"/>
      <c r="L7" s="11"/>
      <c r="M7" s="11"/>
      <c r="N7" s="11"/>
      <c r="O7" s="11"/>
    </row>
    <row r="8" spans="1:15" ht="49.15" customHeight="1" x14ac:dyDescent="0.25">
      <c r="A8" s="71" t="s">
        <v>158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</row>
    <row r="9" spans="1:15" ht="6" customHeight="1" x14ac:dyDescent="0.25">
      <c r="A9" s="72" t="s">
        <v>9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</row>
    <row r="10" spans="1:15" ht="6.75" customHeight="1" x14ac:dyDescent="0.25"/>
    <row r="11" spans="1:15" x14ac:dyDescent="0.25">
      <c r="A11" s="73" t="s">
        <v>147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</row>
    <row r="13" spans="1:15" ht="42" customHeight="1" x14ac:dyDescent="0.25">
      <c r="A13" s="71" t="s">
        <v>158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</row>
    <row r="14" spans="1:15" ht="18.75" x14ac:dyDescent="0.3">
      <c r="A14" s="74" t="s">
        <v>0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</row>
    <row r="15" spans="1:15" hidden="1" x14ac:dyDescent="0.25"/>
    <row r="16" spans="1:15" hidden="1" x14ac:dyDescent="0.25">
      <c r="H16" s="2"/>
      <c r="I16" s="2"/>
      <c r="J16" s="2"/>
      <c r="K16" s="2"/>
      <c r="L16" s="2"/>
      <c r="M16" s="2"/>
      <c r="N16" s="2"/>
      <c r="O16" s="2"/>
    </row>
    <row r="17" spans="1:15" ht="11.25" customHeight="1" x14ac:dyDescent="0.25">
      <c r="H17" s="13"/>
    </row>
    <row r="18" spans="1:15" ht="18.75" customHeight="1" x14ac:dyDescent="0.25">
      <c r="A18" s="56" t="s">
        <v>1</v>
      </c>
      <c r="B18" s="56" t="s">
        <v>2</v>
      </c>
      <c r="C18" s="56" t="s">
        <v>3</v>
      </c>
      <c r="D18" s="56" t="s">
        <v>4</v>
      </c>
      <c r="E18" s="56" t="s">
        <v>5</v>
      </c>
      <c r="F18" s="56" t="s">
        <v>6</v>
      </c>
      <c r="G18" s="56" t="s">
        <v>10</v>
      </c>
      <c r="H18" s="56" t="s">
        <v>7</v>
      </c>
      <c r="I18" s="56" t="s">
        <v>11</v>
      </c>
      <c r="J18" s="56" t="s">
        <v>8</v>
      </c>
      <c r="K18" s="14"/>
      <c r="L18" s="14"/>
      <c r="M18" s="14"/>
      <c r="N18" s="14"/>
      <c r="O18" s="14"/>
    </row>
    <row r="19" spans="1:15" ht="17.25" customHeight="1" x14ac:dyDescent="0.25">
      <c r="A19" s="57"/>
      <c r="B19" s="57"/>
      <c r="C19" s="57"/>
      <c r="D19" s="57"/>
      <c r="E19" s="57"/>
      <c r="F19" s="57"/>
      <c r="G19" s="59"/>
      <c r="H19" s="61"/>
      <c r="I19" s="57"/>
      <c r="J19" s="57"/>
      <c r="K19" s="15"/>
      <c r="L19" s="15"/>
      <c r="M19" s="15"/>
      <c r="N19" s="15"/>
      <c r="O19" s="15"/>
    </row>
    <row r="20" spans="1:15" ht="15.75" customHeight="1" x14ac:dyDescent="0.25">
      <c r="A20" s="57"/>
      <c r="B20" s="57"/>
      <c r="C20" s="57"/>
      <c r="D20" s="57"/>
      <c r="E20" s="57"/>
      <c r="F20" s="57"/>
      <c r="G20" s="59"/>
      <c r="H20" s="61"/>
      <c r="I20" s="57"/>
      <c r="J20" s="57"/>
      <c r="K20" s="15"/>
      <c r="L20" s="15"/>
      <c r="M20" s="15"/>
      <c r="N20" s="15"/>
      <c r="O20" s="15"/>
    </row>
    <row r="21" spans="1:15" ht="53.25" customHeight="1" x14ac:dyDescent="0.25">
      <c r="A21" s="58"/>
      <c r="B21" s="58"/>
      <c r="C21" s="58"/>
      <c r="D21" s="58"/>
      <c r="E21" s="58"/>
      <c r="F21" s="58"/>
      <c r="G21" s="60"/>
      <c r="H21" s="62"/>
      <c r="I21" s="58"/>
      <c r="J21" s="58"/>
      <c r="K21" s="16"/>
      <c r="L21" s="16"/>
      <c r="M21" s="16"/>
      <c r="N21" s="16"/>
      <c r="O21" s="16"/>
    </row>
    <row r="22" spans="1:15" s="6" customFormat="1" x14ac:dyDescent="0.2">
      <c r="A22" s="21">
        <v>1</v>
      </c>
      <c r="B22" s="22">
        <v>2</v>
      </c>
      <c r="C22" s="22">
        <v>3</v>
      </c>
      <c r="D22" s="21">
        <v>4</v>
      </c>
      <c r="E22" s="23" t="s">
        <v>12</v>
      </c>
      <c r="F22" s="21">
        <v>6</v>
      </c>
      <c r="G22" s="21">
        <v>7</v>
      </c>
      <c r="H22" s="22">
        <v>8</v>
      </c>
      <c r="I22" s="24">
        <v>9</v>
      </c>
      <c r="J22" s="21">
        <v>10</v>
      </c>
      <c r="K22" s="21"/>
      <c r="L22" s="25"/>
      <c r="M22" s="25"/>
      <c r="N22" s="25"/>
      <c r="O22" s="25"/>
    </row>
    <row r="23" spans="1:15" ht="22.5" customHeight="1" x14ac:dyDescent="0.25">
      <c r="A23" s="75" t="s">
        <v>170</v>
      </c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</row>
    <row r="24" spans="1:15" outlineLevel="1" x14ac:dyDescent="0.25">
      <c r="A24" s="26"/>
      <c r="B24" s="27"/>
      <c r="C24" s="28" t="s">
        <v>159</v>
      </c>
      <c r="D24" s="29" t="s">
        <v>121</v>
      </c>
      <c r="E24" s="29" t="s">
        <v>149</v>
      </c>
      <c r="F24" s="30">
        <v>3200</v>
      </c>
      <c r="G24" s="30"/>
      <c r="H24" s="30"/>
      <c r="I24" s="30"/>
      <c r="J24" s="26">
        <f t="shared" ref="J24:J31" si="0">SUM(E24*F24)</f>
        <v>3200</v>
      </c>
      <c r="K24" s="30"/>
      <c r="L24" s="30"/>
      <c r="M24" s="30"/>
      <c r="N24" s="30"/>
      <c r="O24" s="30"/>
    </row>
    <row r="25" spans="1:15" ht="23.25" customHeight="1" outlineLevel="1" x14ac:dyDescent="0.25">
      <c r="A25" s="26"/>
      <c r="B25" s="27"/>
      <c r="C25" s="28" t="s">
        <v>160</v>
      </c>
      <c r="D25" s="29" t="s">
        <v>120</v>
      </c>
      <c r="E25" s="29" t="s">
        <v>167</v>
      </c>
      <c r="F25" s="30">
        <v>3500</v>
      </c>
      <c r="G25" s="30"/>
      <c r="H25" s="30"/>
      <c r="I25" s="30"/>
      <c r="J25" s="26">
        <f t="shared" si="0"/>
        <v>77000</v>
      </c>
      <c r="K25" s="30"/>
      <c r="L25" s="30"/>
      <c r="M25" s="30"/>
      <c r="N25" s="30"/>
      <c r="O25" s="30"/>
    </row>
    <row r="26" spans="1:15" outlineLevel="1" x14ac:dyDescent="0.25">
      <c r="A26" s="26" t="s">
        <v>21</v>
      </c>
      <c r="B26" s="27"/>
      <c r="C26" s="28" t="s">
        <v>161</v>
      </c>
      <c r="D26" s="29" t="s">
        <v>121</v>
      </c>
      <c r="E26" s="29" t="s">
        <v>122</v>
      </c>
      <c r="F26" s="30">
        <v>5000</v>
      </c>
      <c r="G26" s="30"/>
      <c r="H26" s="30"/>
      <c r="I26" s="30"/>
      <c r="J26" s="26">
        <f t="shared" si="0"/>
        <v>10000</v>
      </c>
      <c r="K26" s="30">
        <v>26539.49</v>
      </c>
      <c r="L26" s="30"/>
      <c r="M26" s="30"/>
      <c r="N26" s="30"/>
      <c r="O26" s="30"/>
    </row>
    <row r="27" spans="1:15" hidden="1" outlineLevel="1" x14ac:dyDescent="0.25">
      <c r="A27" s="26"/>
      <c r="B27" s="27"/>
      <c r="C27" s="28" t="s">
        <v>148</v>
      </c>
      <c r="D27" s="29"/>
      <c r="E27" s="29" t="s">
        <v>129</v>
      </c>
      <c r="F27" s="30">
        <v>17000</v>
      </c>
      <c r="G27" s="30"/>
      <c r="H27" s="30"/>
      <c r="I27" s="30"/>
      <c r="J27" s="26">
        <f t="shared" si="0"/>
        <v>0</v>
      </c>
      <c r="K27" s="30"/>
      <c r="L27" s="30"/>
      <c r="M27" s="30"/>
      <c r="N27" s="30"/>
      <c r="O27" s="30"/>
    </row>
    <row r="28" spans="1:15" outlineLevel="1" x14ac:dyDescent="0.25">
      <c r="A28" s="26" t="s">
        <v>21</v>
      </c>
      <c r="B28" s="27"/>
      <c r="C28" s="28" t="s">
        <v>162</v>
      </c>
      <c r="D28" s="29" t="s">
        <v>155</v>
      </c>
      <c r="E28" s="29" t="s">
        <v>122</v>
      </c>
      <c r="F28" s="30">
        <v>3000</v>
      </c>
      <c r="G28" s="30"/>
      <c r="H28" s="30"/>
      <c r="I28" s="30"/>
      <c r="J28" s="26">
        <f t="shared" si="0"/>
        <v>6000</v>
      </c>
      <c r="K28" s="30">
        <v>6966.82</v>
      </c>
      <c r="L28" s="30"/>
      <c r="M28" s="30"/>
      <c r="N28" s="30"/>
      <c r="O28" s="30"/>
    </row>
    <row r="29" spans="1:15" hidden="1" outlineLevel="1" x14ac:dyDescent="0.25">
      <c r="A29" s="26"/>
      <c r="B29" s="27"/>
      <c r="C29" s="28" t="s">
        <v>152</v>
      </c>
      <c r="D29" s="29"/>
      <c r="E29" s="29" t="s">
        <v>129</v>
      </c>
      <c r="F29" s="30">
        <v>3800</v>
      </c>
      <c r="G29" s="30"/>
      <c r="H29" s="30"/>
      <c r="I29" s="30"/>
      <c r="J29" s="26">
        <f t="shared" si="0"/>
        <v>0</v>
      </c>
      <c r="K29" s="30"/>
      <c r="L29" s="30"/>
      <c r="M29" s="30"/>
      <c r="N29" s="30"/>
      <c r="O29" s="30"/>
    </row>
    <row r="30" spans="1:15" hidden="1" outlineLevel="1" x14ac:dyDescent="0.25">
      <c r="A30" s="26"/>
      <c r="B30" s="27"/>
      <c r="C30" s="28" t="s">
        <v>150</v>
      </c>
      <c r="D30" s="29"/>
      <c r="E30" s="29" t="s">
        <v>129</v>
      </c>
      <c r="F30" s="30">
        <v>30000</v>
      </c>
      <c r="G30" s="30"/>
      <c r="H30" s="30"/>
      <c r="I30" s="30"/>
      <c r="J30" s="26">
        <f t="shared" si="0"/>
        <v>0</v>
      </c>
      <c r="K30" s="30"/>
      <c r="L30" s="30"/>
      <c r="M30" s="30"/>
      <c r="N30" s="30"/>
      <c r="O30" s="30"/>
    </row>
    <row r="31" spans="1:15" hidden="1" outlineLevel="1" x14ac:dyDescent="0.25">
      <c r="A31" s="26"/>
      <c r="B31" s="27"/>
      <c r="C31" s="28" t="s">
        <v>151</v>
      </c>
      <c r="D31" s="29"/>
      <c r="E31" s="29" t="s">
        <v>129</v>
      </c>
      <c r="F31" s="30">
        <v>5000</v>
      </c>
      <c r="G31" s="30"/>
      <c r="H31" s="30"/>
      <c r="I31" s="30"/>
      <c r="J31" s="26">
        <f t="shared" si="0"/>
        <v>0</v>
      </c>
      <c r="K31" s="30"/>
      <c r="L31" s="30"/>
      <c r="M31" s="30"/>
      <c r="N31" s="30"/>
      <c r="O31" s="30"/>
    </row>
    <row r="32" spans="1:15" x14ac:dyDescent="0.25">
      <c r="A32" s="31" t="s">
        <v>21</v>
      </c>
      <c r="B32" s="27"/>
      <c r="C32" s="32" t="s">
        <v>24</v>
      </c>
      <c r="D32" s="33"/>
      <c r="E32" s="33" t="s">
        <v>21</v>
      </c>
      <c r="F32" s="34"/>
      <c r="G32" s="34"/>
      <c r="H32" s="34"/>
      <c r="I32" s="34"/>
      <c r="J32" s="50">
        <f>SUM(J24:J31)</f>
        <v>96200</v>
      </c>
      <c r="K32" s="34">
        <v>28471.3</v>
      </c>
      <c r="L32" s="34"/>
      <c r="M32" s="34"/>
      <c r="N32" s="34"/>
      <c r="O32" s="34"/>
    </row>
    <row r="33" spans="1:15" x14ac:dyDescent="0.25">
      <c r="A33" s="26" t="s">
        <v>122</v>
      </c>
      <c r="B33" s="27"/>
      <c r="C33" s="32" t="s">
        <v>123</v>
      </c>
      <c r="D33" s="29"/>
      <c r="E33" s="29"/>
      <c r="F33" s="30"/>
      <c r="G33" s="30"/>
      <c r="H33" s="30"/>
      <c r="I33" s="30"/>
      <c r="J33" s="30"/>
      <c r="K33" s="30"/>
      <c r="L33" s="30"/>
      <c r="M33" s="30"/>
      <c r="N33" s="30"/>
      <c r="O33" s="30"/>
    </row>
    <row r="34" spans="1:15" outlineLevel="1" x14ac:dyDescent="0.25">
      <c r="A34" s="26" t="s">
        <v>21</v>
      </c>
      <c r="B34" s="27"/>
      <c r="C34" s="28" t="s">
        <v>163</v>
      </c>
      <c r="D34" s="29" t="s">
        <v>120</v>
      </c>
      <c r="E34" s="29" t="s">
        <v>168</v>
      </c>
      <c r="F34" s="30">
        <v>1300</v>
      </c>
      <c r="G34" s="51"/>
      <c r="H34" s="51"/>
      <c r="I34" s="51"/>
      <c r="J34" s="26">
        <f>SUM(E34*F34)</f>
        <v>31200</v>
      </c>
      <c r="K34" s="30"/>
      <c r="L34" s="30"/>
      <c r="M34" s="30"/>
      <c r="N34" s="30"/>
      <c r="O34" s="30"/>
    </row>
    <row r="35" spans="1:15" outlineLevel="1" x14ac:dyDescent="0.25">
      <c r="A35" s="26" t="s">
        <v>21</v>
      </c>
      <c r="B35" s="27"/>
      <c r="C35" s="28" t="s">
        <v>164</v>
      </c>
      <c r="D35" s="29" t="s">
        <v>121</v>
      </c>
      <c r="E35" s="29" t="s">
        <v>169</v>
      </c>
      <c r="F35" s="30">
        <v>500</v>
      </c>
      <c r="G35" s="51"/>
      <c r="H35" s="51"/>
      <c r="I35" s="51"/>
      <c r="J35" s="26">
        <f t="shared" ref="J35:J49" si="1">SUM(E35*F35)</f>
        <v>2000</v>
      </c>
      <c r="K35" s="30"/>
      <c r="L35" s="30"/>
      <c r="M35" s="30"/>
      <c r="N35" s="30"/>
      <c r="O35" s="30"/>
    </row>
    <row r="36" spans="1:15" hidden="1" outlineLevel="1" x14ac:dyDescent="0.25">
      <c r="A36" s="26" t="s">
        <v>21</v>
      </c>
      <c r="B36" s="27"/>
      <c r="C36" s="28" t="s">
        <v>153</v>
      </c>
      <c r="D36" s="29"/>
      <c r="E36" s="29">
        <v>0</v>
      </c>
      <c r="F36" s="30">
        <v>6300</v>
      </c>
      <c r="G36" s="51"/>
      <c r="H36" s="51"/>
      <c r="I36" s="51"/>
      <c r="J36" s="26">
        <f t="shared" si="1"/>
        <v>0</v>
      </c>
      <c r="K36" s="30"/>
      <c r="L36" s="30"/>
      <c r="M36" s="30"/>
      <c r="N36" s="30"/>
      <c r="O36" s="30"/>
    </row>
    <row r="37" spans="1:15" hidden="1" outlineLevel="1" x14ac:dyDescent="0.25">
      <c r="A37" s="26"/>
      <c r="B37" s="27"/>
      <c r="C37" s="28" t="s">
        <v>154</v>
      </c>
      <c r="D37" s="29"/>
      <c r="E37" s="29">
        <v>0</v>
      </c>
      <c r="F37" s="30">
        <v>5360</v>
      </c>
      <c r="G37" s="51"/>
      <c r="H37" s="51"/>
      <c r="I37" s="51"/>
      <c r="J37" s="26">
        <f t="shared" si="1"/>
        <v>0</v>
      </c>
      <c r="K37" s="30"/>
      <c r="L37" s="30"/>
      <c r="M37" s="30"/>
      <c r="N37" s="30"/>
      <c r="O37" s="30"/>
    </row>
    <row r="38" spans="1:15" hidden="1" outlineLevel="1" x14ac:dyDescent="0.25">
      <c r="A38" s="26" t="s">
        <v>21</v>
      </c>
      <c r="B38" s="27"/>
      <c r="C38" s="28" t="s">
        <v>144</v>
      </c>
      <c r="D38" s="29"/>
      <c r="E38" s="29">
        <v>0</v>
      </c>
      <c r="F38" s="30">
        <v>3700</v>
      </c>
      <c r="G38" s="51"/>
      <c r="H38" s="51"/>
      <c r="I38" s="51"/>
      <c r="J38" s="26">
        <f t="shared" si="1"/>
        <v>0</v>
      </c>
      <c r="K38" s="30"/>
      <c r="L38" s="30"/>
      <c r="M38" s="30"/>
      <c r="N38" s="30"/>
      <c r="O38" s="30"/>
    </row>
    <row r="39" spans="1:15" hidden="1" outlineLevel="1" x14ac:dyDescent="0.25">
      <c r="A39" s="26"/>
      <c r="B39" s="27"/>
      <c r="C39" s="28" t="s">
        <v>137</v>
      </c>
      <c r="D39" s="29"/>
      <c r="E39" s="29">
        <v>0</v>
      </c>
      <c r="F39" s="30">
        <v>507</v>
      </c>
      <c r="G39" s="51"/>
      <c r="H39" s="51"/>
      <c r="I39" s="51"/>
      <c r="J39" s="26">
        <f t="shared" si="1"/>
        <v>0</v>
      </c>
      <c r="K39" s="30"/>
      <c r="L39" s="30"/>
      <c r="M39" s="30"/>
      <c r="N39" s="30"/>
      <c r="O39" s="30"/>
    </row>
    <row r="40" spans="1:15" hidden="1" outlineLevel="1" x14ac:dyDescent="0.25">
      <c r="A40" s="26"/>
      <c r="B40" s="27"/>
      <c r="C40" s="28" t="s">
        <v>145</v>
      </c>
      <c r="D40" s="29"/>
      <c r="E40" s="29">
        <v>0</v>
      </c>
      <c r="F40" s="30">
        <v>5500</v>
      </c>
      <c r="G40" s="51"/>
      <c r="H40" s="51"/>
      <c r="I40" s="51"/>
      <c r="J40" s="26">
        <f t="shared" si="1"/>
        <v>0</v>
      </c>
      <c r="K40" s="30"/>
      <c r="L40" s="30"/>
      <c r="M40" s="30"/>
      <c r="N40" s="30"/>
      <c r="O40" s="30"/>
    </row>
    <row r="41" spans="1:15" hidden="1" outlineLevel="1" x14ac:dyDescent="0.25">
      <c r="A41" s="26"/>
      <c r="B41" s="27"/>
      <c r="C41" s="28" t="s">
        <v>138</v>
      </c>
      <c r="D41" s="29"/>
      <c r="E41" s="29">
        <v>0</v>
      </c>
      <c r="F41" s="30">
        <v>24</v>
      </c>
      <c r="G41" s="51"/>
      <c r="H41" s="51"/>
      <c r="I41" s="51"/>
      <c r="J41" s="26">
        <f t="shared" si="1"/>
        <v>0</v>
      </c>
      <c r="K41" s="30"/>
      <c r="L41" s="30"/>
      <c r="M41" s="30"/>
      <c r="N41" s="30"/>
      <c r="O41" s="30"/>
    </row>
    <row r="42" spans="1:15" outlineLevel="1" x14ac:dyDescent="0.25">
      <c r="A42" s="26" t="s">
        <v>21</v>
      </c>
      <c r="B42" s="27"/>
      <c r="C42" s="28" t="s">
        <v>165</v>
      </c>
      <c r="D42" s="29" t="s">
        <v>121</v>
      </c>
      <c r="E42" s="29" t="s">
        <v>149</v>
      </c>
      <c r="F42" s="30">
        <v>5000</v>
      </c>
      <c r="G42" s="51"/>
      <c r="H42" s="51"/>
      <c r="I42" s="51"/>
      <c r="J42" s="26">
        <f t="shared" si="1"/>
        <v>5000</v>
      </c>
      <c r="K42" s="30"/>
      <c r="L42" s="30"/>
      <c r="M42" s="30"/>
      <c r="N42" s="30"/>
      <c r="O42" s="30"/>
    </row>
    <row r="43" spans="1:15" hidden="1" outlineLevel="1" x14ac:dyDescent="0.25">
      <c r="A43" s="26"/>
      <c r="B43" s="27"/>
      <c r="C43" s="28" t="s">
        <v>136</v>
      </c>
      <c r="D43" s="29" t="s">
        <v>121</v>
      </c>
      <c r="E43" s="29" t="s">
        <v>129</v>
      </c>
      <c r="F43" s="30">
        <v>36</v>
      </c>
      <c r="G43" s="30"/>
      <c r="H43" s="30"/>
      <c r="I43" s="30"/>
      <c r="J43" s="51">
        <f t="shared" si="1"/>
        <v>0</v>
      </c>
      <c r="K43" s="30"/>
      <c r="L43" s="30"/>
      <c r="M43" s="30"/>
      <c r="N43" s="30"/>
      <c r="O43" s="30"/>
    </row>
    <row r="44" spans="1:15" hidden="1" outlineLevel="1" x14ac:dyDescent="0.25">
      <c r="A44" s="26"/>
      <c r="B44" s="27"/>
      <c r="C44" s="28" t="s">
        <v>130</v>
      </c>
      <c r="D44" s="29" t="s">
        <v>121</v>
      </c>
      <c r="E44" s="29" t="s">
        <v>129</v>
      </c>
      <c r="F44" s="30">
        <v>3300</v>
      </c>
      <c r="G44" s="30"/>
      <c r="H44" s="30"/>
      <c r="I44" s="30"/>
      <c r="J44" s="51">
        <f t="shared" si="1"/>
        <v>0</v>
      </c>
      <c r="K44" s="30"/>
      <c r="L44" s="30"/>
      <c r="M44" s="30"/>
      <c r="N44" s="30"/>
      <c r="O44" s="30"/>
    </row>
    <row r="45" spans="1:15" hidden="1" outlineLevel="1" x14ac:dyDescent="0.25">
      <c r="A45" s="26"/>
      <c r="B45" s="27"/>
      <c r="C45" s="28" t="s">
        <v>131</v>
      </c>
      <c r="D45" s="29" t="s">
        <v>121</v>
      </c>
      <c r="E45" s="29" t="s">
        <v>129</v>
      </c>
      <c r="F45" s="30">
        <v>3800</v>
      </c>
      <c r="G45" s="30"/>
      <c r="H45" s="30"/>
      <c r="I45" s="30"/>
      <c r="J45" s="51">
        <f t="shared" si="1"/>
        <v>0</v>
      </c>
      <c r="K45" s="30"/>
      <c r="L45" s="30"/>
      <c r="M45" s="30"/>
      <c r="N45" s="30"/>
      <c r="O45" s="30"/>
    </row>
    <row r="46" spans="1:15" hidden="1" outlineLevel="1" x14ac:dyDescent="0.25">
      <c r="A46" s="26"/>
      <c r="B46" s="27"/>
      <c r="C46" s="28" t="s">
        <v>132</v>
      </c>
      <c r="D46" s="29" t="s">
        <v>121</v>
      </c>
      <c r="E46" s="29" t="s">
        <v>129</v>
      </c>
      <c r="F46" s="30">
        <v>4200</v>
      </c>
      <c r="G46" s="30"/>
      <c r="H46" s="30"/>
      <c r="I46" s="30"/>
      <c r="J46" s="51">
        <f t="shared" si="1"/>
        <v>0</v>
      </c>
      <c r="K46" s="30"/>
      <c r="L46" s="30"/>
      <c r="M46" s="30"/>
      <c r="N46" s="30"/>
      <c r="O46" s="30"/>
    </row>
    <row r="47" spans="1:15" hidden="1" outlineLevel="1" x14ac:dyDescent="0.25">
      <c r="A47" s="26"/>
      <c r="B47" s="27"/>
      <c r="C47" s="28" t="s">
        <v>134</v>
      </c>
      <c r="D47" s="29" t="s">
        <v>121</v>
      </c>
      <c r="E47" s="29" t="s">
        <v>129</v>
      </c>
      <c r="F47" s="30">
        <v>847</v>
      </c>
      <c r="G47" s="30"/>
      <c r="H47" s="30"/>
      <c r="I47" s="30"/>
      <c r="J47" s="51">
        <f t="shared" si="1"/>
        <v>0</v>
      </c>
      <c r="K47" s="30"/>
      <c r="L47" s="30"/>
      <c r="M47" s="30"/>
      <c r="N47" s="30"/>
      <c r="O47" s="30"/>
    </row>
    <row r="48" spans="1:15" hidden="1" outlineLevel="1" x14ac:dyDescent="0.25">
      <c r="A48" s="26"/>
      <c r="B48" s="27"/>
      <c r="C48" s="28" t="s">
        <v>135</v>
      </c>
      <c r="D48" s="29" t="s">
        <v>121</v>
      </c>
      <c r="E48" s="29" t="s">
        <v>129</v>
      </c>
      <c r="F48" s="30">
        <v>1325</v>
      </c>
      <c r="G48" s="30"/>
      <c r="H48" s="30"/>
      <c r="I48" s="30"/>
      <c r="J48" s="51">
        <f t="shared" si="1"/>
        <v>0</v>
      </c>
      <c r="K48" s="30"/>
      <c r="L48" s="30"/>
      <c r="M48" s="30"/>
      <c r="N48" s="30"/>
      <c r="O48" s="30"/>
    </row>
    <row r="49" spans="1:15" hidden="1" outlineLevel="1" x14ac:dyDescent="0.25">
      <c r="A49" s="26"/>
      <c r="B49" s="27"/>
      <c r="C49" s="28" t="s">
        <v>133</v>
      </c>
      <c r="D49" s="29" t="s">
        <v>121</v>
      </c>
      <c r="E49" s="29" t="s">
        <v>129</v>
      </c>
      <c r="F49" s="30">
        <v>16451</v>
      </c>
      <c r="G49" s="30"/>
      <c r="H49" s="30"/>
      <c r="I49" s="30"/>
      <c r="J49" s="51">
        <f t="shared" si="1"/>
        <v>0</v>
      </c>
      <c r="K49" s="30"/>
      <c r="L49" s="30"/>
      <c r="M49" s="30"/>
      <c r="N49" s="30"/>
      <c r="O49" s="30"/>
    </row>
    <row r="50" spans="1:15" outlineLevel="1" x14ac:dyDescent="0.25">
      <c r="A50" s="26"/>
      <c r="B50" s="27"/>
      <c r="C50" s="32" t="s">
        <v>126</v>
      </c>
      <c r="D50" s="29"/>
      <c r="E50" s="29"/>
      <c r="F50" s="30"/>
      <c r="G50" s="30"/>
      <c r="H50" s="30"/>
      <c r="I50" s="30"/>
      <c r="J50" s="50">
        <f>SUM(J34:J49)</f>
        <v>38200</v>
      </c>
      <c r="K50" s="30"/>
      <c r="L50" s="30"/>
      <c r="M50" s="30"/>
      <c r="N50" s="30"/>
      <c r="O50" s="30"/>
    </row>
    <row r="51" spans="1:15" x14ac:dyDescent="0.25">
      <c r="A51" s="26"/>
      <c r="B51" s="27"/>
      <c r="C51" s="32" t="s">
        <v>124</v>
      </c>
      <c r="D51" s="29"/>
      <c r="E51" s="29"/>
      <c r="F51" s="30"/>
      <c r="G51" s="30"/>
      <c r="H51" s="30"/>
      <c r="I51" s="30"/>
      <c r="J51" s="50"/>
      <c r="K51" s="30"/>
      <c r="L51" s="30"/>
      <c r="M51" s="30"/>
      <c r="N51" s="30"/>
      <c r="O51" s="30"/>
    </row>
    <row r="52" spans="1:15" outlineLevel="1" x14ac:dyDescent="0.25">
      <c r="A52" s="26"/>
      <c r="B52" s="27"/>
      <c r="C52" s="28" t="s">
        <v>166</v>
      </c>
      <c r="D52" s="29" t="s">
        <v>125</v>
      </c>
      <c r="E52" s="29" t="s">
        <v>169</v>
      </c>
      <c r="F52" s="30">
        <v>4000</v>
      </c>
      <c r="G52" s="30"/>
      <c r="H52" s="30"/>
      <c r="I52" s="30"/>
      <c r="J52" s="26">
        <f t="shared" ref="J52:J55" si="2">SUM(E52*F52)</f>
        <v>16000</v>
      </c>
      <c r="K52" s="30"/>
      <c r="L52" s="30"/>
      <c r="M52" s="30"/>
      <c r="N52" s="30"/>
      <c r="O52" s="30"/>
    </row>
    <row r="53" spans="1:15" hidden="1" outlineLevel="1" x14ac:dyDescent="0.25">
      <c r="A53" s="26"/>
      <c r="B53" s="27"/>
      <c r="C53" s="28" t="s">
        <v>146</v>
      </c>
      <c r="D53" s="29" t="s">
        <v>125</v>
      </c>
      <c r="E53" s="29" t="s">
        <v>129</v>
      </c>
      <c r="F53" s="30">
        <v>4500</v>
      </c>
      <c r="G53" s="30"/>
      <c r="H53" s="30"/>
      <c r="I53" s="30"/>
      <c r="J53" s="26">
        <f t="shared" si="2"/>
        <v>0</v>
      </c>
      <c r="K53" s="30"/>
      <c r="L53" s="30"/>
      <c r="M53" s="30"/>
      <c r="N53" s="30"/>
      <c r="O53" s="30"/>
    </row>
    <row r="54" spans="1:15" hidden="1" outlineLevel="1" x14ac:dyDescent="0.25">
      <c r="A54" s="26"/>
      <c r="B54" s="27"/>
      <c r="C54" s="28" t="s">
        <v>143</v>
      </c>
      <c r="D54" s="29" t="s">
        <v>125</v>
      </c>
      <c r="E54" s="29" t="s">
        <v>129</v>
      </c>
      <c r="F54" s="30">
        <v>3700</v>
      </c>
      <c r="G54" s="30"/>
      <c r="H54" s="30"/>
      <c r="I54" s="30"/>
      <c r="J54" s="26">
        <f t="shared" si="2"/>
        <v>0</v>
      </c>
      <c r="K54" s="30"/>
      <c r="L54" s="30"/>
      <c r="M54" s="30"/>
      <c r="N54" s="30"/>
      <c r="O54" s="30"/>
    </row>
    <row r="55" spans="1:15" hidden="1" outlineLevel="1" x14ac:dyDescent="0.25">
      <c r="A55" s="26"/>
      <c r="B55" s="27"/>
      <c r="C55" s="28" t="s">
        <v>141</v>
      </c>
      <c r="D55" s="29" t="s">
        <v>125</v>
      </c>
      <c r="E55" s="29" t="s">
        <v>129</v>
      </c>
      <c r="F55" s="30">
        <v>2300</v>
      </c>
      <c r="G55" s="30"/>
      <c r="H55" s="30"/>
      <c r="I55" s="30"/>
      <c r="J55" s="26">
        <f t="shared" si="2"/>
        <v>0</v>
      </c>
      <c r="K55" s="30"/>
      <c r="L55" s="30"/>
      <c r="M55" s="30"/>
      <c r="N55" s="30"/>
      <c r="O55" s="30"/>
    </row>
    <row r="56" spans="1:15" hidden="1" outlineLevel="1" x14ac:dyDescent="0.25">
      <c r="A56" s="26"/>
      <c r="B56" s="27"/>
      <c r="C56" s="28" t="s">
        <v>139</v>
      </c>
      <c r="D56" s="29" t="s">
        <v>140</v>
      </c>
      <c r="E56" s="29" t="s">
        <v>129</v>
      </c>
      <c r="F56" s="30">
        <v>12000</v>
      </c>
      <c r="G56" s="30"/>
      <c r="H56" s="30"/>
      <c r="I56" s="30"/>
      <c r="J56" s="26">
        <f>SUM(E56*F56)</f>
        <v>0</v>
      </c>
      <c r="K56" s="30"/>
      <c r="L56" s="30"/>
      <c r="M56" s="30"/>
      <c r="N56" s="30"/>
      <c r="O56" s="30"/>
    </row>
    <row r="57" spans="1:15" outlineLevel="1" x14ac:dyDescent="0.25">
      <c r="A57" s="26"/>
      <c r="B57" s="27"/>
      <c r="C57" s="32" t="s">
        <v>126</v>
      </c>
      <c r="D57" s="29"/>
      <c r="E57" s="29"/>
      <c r="F57" s="30"/>
      <c r="G57" s="30"/>
      <c r="H57" s="30"/>
      <c r="I57" s="30"/>
      <c r="J57" s="50">
        <f>SUM(J52:J56)</f>
        <v>16000</v>
      </c>
      <c r="K57" s="30"/>
      <c r="L57" s="30"/>
      <c r="M57" s="30"/>
      <c r="N57" s="30"/>
      <c r="O57" s="30"/>
    </row>
    <row r="58" spans="1:15" hidden="1" outlineLevel="1" x14ac:dyDescent="0.25">
      <c r="A58" s="26"/>
      <c r="B58" s="27"/>
      <c r="C58" s="28"/>
      <c r="D58" s="29"/>
      <c r="E58" s="29"/>
      <c r="F58" s="30"/>
      <c r="G58" s="30"/>
      <c r="H58" s="30"/>
      <c r="I58" s="30"/>
      <c r="J58" s="30"/>
      <c r="K58" s="30"/>
      <c r="L58" s="30"/>
      <c r="M58" s="30"/>
      <c r="N58" s="30"/>
      <c r="O58" s="30"/>
    </row>
    <row r="59" spans="1:15" hidden="1" x14ac:dyDescent="0.25">
      <c r="A59" s="31"/>
      <c r="B59" s="27"/>
      <c r="C59" s="32"/>
      <c r="D59" s="33"/>
      <c r="E59" s="33"/>
      <c r="F59" s="34"/>
      <c r="G59" s="34"/>
      <c r="H59" s="34"/>
      <c r="I59" s="34"/>
      <c r="J59" s="34"/>
      <c r="K59" s="34"/>
      <c r="L59" s="34"/>
      <c r="M59" s="34"/>
      <c r="N59" s="34"/>
      <c r="O59" s="34"/>
    </row>
    <row r="60" spans="1:15" hidden="1" x14ac:dyDescent="0.25">
      <c r="A60" s="26"/>
      <c r="B60" s="27"/>
      <c r="C60" s="32"/>
      <c r="D60" s="29"/>
      <c r="E60" s="29"/>
      <c r="F60" s="30"/>
      <c r="G60" s="30"/>
      <c r="H60" s="30"/>
      <c r="I60" s="30"/>
      <c r="J60" s="30"/>
      <c r="K60" s="30"/>
      <c r="L60" s="30"/>
      <c r="M60" s="30"/>
      <c r="N60" s="30"/>
      <c r="O60" s="30"/>
    </row>
    <row r="61" spans="1:15" hidden="1" outlineLevel="1" x14ac:dyDescent="0.25">
      <c r="A61" s="26"/>
      <c r="B61" s="27"/>
      <c r="C61" s="28"/>
      <c r="D61" s="29"/>
      <c r="E61" s="29"/>
      <c r="F61" s="30"/>
      <c r="G61" s="30"/>
      <c r="H61" s="30"/>
      <c r="I61" s="30"/>
      <c r="J61" s="30"/>
      <c r="K61" s="30"/>
      <c r="L61" s="30"/>
      <c r="M61" s="30"/>
      <c r="N61" s="30"/>
      <c r="O61" s="30"/>
    </row>
    <row r="62" spans="1:15" hidden="1" outlineLevel="1" x14ac:dyDescent="0.25">
      <c r="A62" s="26"/>
      <c r="B62" s="27"/>
      <c r="C62" s="28"/>
      <c r="D62" s="29"/>
      <c r="E62" s="29"/>
      <c r="F62" s="30"/>
      <c r="G62" s="30"/>
      <c r="H62" s="30"/>
      <c r="I62" s="30"/>
      <c r="J62" s="30"/>
      <c r="K62" s="30"/>
      <c r="L62" s="30"/>
      <c r="M62" s="30"/>
      <c r="N62" s="30"/>
      <c r="O62" s="30"/>
    </row>
    <row r="63" spans="1:15" hidden="1" outlineLevel="1" x14ac:dyDescent="0.25">
      <c r="A63" s="26"/>
      <c r="B63" s="27"/>
      <c r="C63" s="28"/>
      <c r="D63" s="29"/>
      <c r="E63" s="29"/>
      <c r="F63" s="30"/>
      <c r="G63" s="30"/>
      <c r="H63" s="30"/>
      <c r="I63" s="30"/>
      <c r="J63" s="30"/>
      <c r="K63" s="30"/>
      <c r="L63" s="30"/>
      <c r="M63" s="30"/>
      <c r="N63" s="30"/>
      <c r="O63" s="30"/>
    </row>
    <row r="64" spans="1:15" hidden="1" outlineLevel="1" x14ac:dyDescent="0.25">
      <c r="A64" s="26"/>
      <c r="B64" s="27"/>
      <c r="C64" s="28"/>
      <c r="D64" s="29"/>
      <c r="E64" s="29"/>
      <c r="F64" s="30"/>
      <c r="G64" s="30"/>
      <c r="H64" s="30"/>
      <c r="I64" s="30"/>
      <c r="J64" s="30"/>
      <c r="K64" s="30"/>
      <c r="L64" s="30"/>
      <c r="M64" s="30"/>
      <c r="N64" s="30"/>
      <c r="O64" s="30"/>
    </row>
    <row r="65" spans="1:15" hidden="1" outlineLevel="1" x14ac:dyDescent="0.25">
      <c r="A65" s="26"/>
      <c r="B65" s="27"/>
      <c r="C65" s="28"/>
      <c r="D65" s="29"/>
      <c r="E65" s="29"/>
      <c r="F65" s="30"/>
      <c r="G65" s="30"/>
      <c r="H65" s="30"/>
      <c r="I65" s="30"/>
      <c r="J65" s="30"/>
      <c r="K65" s="30"/>
      <c r="L65" s="30"/>
      <c r="M65" s="30"/>
      <c r="N65" s="30"/>
      <c r="O65" s="30"/>
    </row>
    <row r="66" spans="1:15" hidden="1" outlineLevel="1" x14ac:dyDescent="0.25">
      <c r="A66" s="26"/>
      <c r="B66" s="27"/>
      <c r="C66" s="28"/>
      <c r="D66" s="29"/>
      <c r="E66" s="29"/>
      <c r="F66" s="30"/>
      <c r="G66" s="30"/>
      <c r="H66" s="30"/>
      <c r="I66" s="30"/>
      <c r="J66" s="30"/>
      <c r="K66" s="30"/>
      <c r="L66" s="30"/>
      <c r="M66" s="30"/>
      <c r="N66" s="30"/>
      <c r="O66" s="30"/>
    </row>
    <row r="67" spans="1:15" hidden="1" x14ac:dyDescent="0.25">
      <c r="A67" s="31"/>
      <c r="B67" s="27"/>
      <c r="C67" s="32"/>
      <c r="D67" s="33"/>
      <c r="E67" s="33"/>
      <c r="F67" s="34"/>
      <c r="G67" s="34"/>
      <c r="H67" s="34"/>
      <c r="I67" s="34"/>
      <c r="J67" s="34"/>
      <c r="K67" s="34"/>
      <c r="L67" s="34"/>
      <c r="M67" s="34"/>
      <c r="N67" s="34"/>
      <c r="O67" s="34"/>
    </row>
    <row r="68" spans="1:15" hidden="1" x14ac:dyDescent="0.25">
      <c r="A68" s="26"/>
      <c r="B68" s="27"/>
      <c r="C68" s="32"/>
      <c r="D68" s="29"/>
      <c r="E68" s="29"/>
      <c r="F68" s="30"/>
      <c r="G68" s="30"/>
      <c r="H68" s="30"/>
      <c r="I68" s="30"/>
      <c r="J68" s="30"/>
      <c r="K68" s="30"/>
      <c r="L68" s="30"/>
      <c r="M68" s="30"/>
      <c r="N68" s="30"/>
      <c r="O68" s="30"/>
    </row>
    <row r="69" spans="1:15" hidden="1" outlineLevel="1" x14ac:dyDescent="0.25">
      <c r="A69" s="26"/>
      <c r="B69" s="27"/>
      <c r="C69" s="28"/>
      <c r="D69" s="29"/>
      <c r="E69" s="29"/>
      <c r="F69" s="30"/>
      <c r="G69" s="30"/>
      <c r="H69" s="30"/>
      <c r="I69" s="30"/>
      <c r="J69" s="30"/>
      <c r="K69" s="30"/>
      <c r="L69" s="30"/>
      <c r="M69" s="30"/>
      <c r="N69" s="30"/>
      <c r="O69" s="30"/>
    </row>
    <row r="70" spans="1:15" hidden="1" outlineLevel="1" x14ac:dyDescent="0.25">
      <c r="A70" s="26"/>
      <c r="B70" s="27"/>
      <c r="C70" s="28"/>
      <c r="D70" s="29"/>
      <c r="E70" s="29"/>
      <c r="F70" s="30"/>
      <c r="G70" s="30"/>
      <c r="H70" s="30"/>
      <c r="I70" s="30"/>
      <c r="J70" s="30"/>
      <c r="K70" s="30"/>
      <c r="L70" s="30"/>
      <c r="M70" s="30"/>
      <c r="N70" s="30"/>
      <c r="O70" s="30"/>
    </row>
    <row r="71" spans="1:15" hidden="1" outlineLevel="1" x14ac:dyDescent="0.25">
      <c r="A71" s="26"/>
      <c r="B71" s="27"/>
      <c r="C71" s="28"/>
      <c r="D71" s="29"/>
      <c r="E71" s="29"/>
      <c r="F71" s="30"/>
      <c r="G71" s="30"/>
      <c r="H71" s="30"/>
      <c r="I71" s="30"/>
      <c r="J71" s="30"/>
      <c r="K71" s="30"/>
      <c r="L71" s="30"/>
      <c r="M71" s="30"/>
      <c r="N71" s="30"/>
      <c r="O71" s="30"/>
    </row>
    <row r="72" spans="1:15" hidden="1" outlineLevel="1" x14ac:dyDescent="0.25">
      <c r="A72" s="26"/>
      <c r="B72" s="27"/>
      <c r="C72" s="28"/>
      <c r="D72" s="29"/>
      <c r="E72" s="29"/>
      <c r="F72" s="30"/>
      <c r="G72" s="30"/>
      <c r="H72" s="30"/>
      <c r="I72" s="30"/>
      <c r="J72" s="30"/>
      <c r="K72" s="30"/>
      <c r="L72" s="30"/>
      <c r="M72" s="30"/>
      <c r="N72" s="30"/>
      <c r="O72" s="30"/>
    </row>
    <row r="73" spans="1:15" hidden="1" outlineLevel="1" x14ac:dyDescent="0.25">
      <c r="A73" s="26"/>
      <c r="B73" s="27"/>
      <c r="C73" s="28"/>
      <c r="D73" s="29"/>
      <c r="E73" s="29"/>
      <c r="F73" s="30"/>
      <c r="G73" s="30"/>
      <c r="H73" s="30"/>
      <c r="I73" s="30"/>
      <c r="J73" s="30"/>
      <c r="K73" s="30"/>
      <c r="L73" s="30"/>
      <c r="M73" s="30"/>
      <c r="N73" s="30"/>
      <c r="O73" s="30"/>
    </row>
    <row r="74" spans="1:15" hidden="1" outlineLevel="1" x14ac:dyDescent="0.25">
      <c r="A74" s="26"/>
      <c r="B74" s="27"/>
      <c r="C74" s="28"/>
      <c r="D74" s="29"/>
      <c r="E74" s="29"/>
      <c r="F74" s="30"/>
      <c r="G74" s="30"/>
      <c r="H74" s="30"/>
      <c r="I74" s="30"/>
      <c r="J74" s="30"/>
      <c r="K74" s="30"/>
      <c r="L74" s="30"/>
      <c r="M74" s="30"/>
      <c r="N74" s="30"/>
      <c r="O74" s="30"/>
    </row>
    <row r="75" spans="1:15" hidden="1" x14ac:dyDescent="0.25">
      <c r="A75" s="31"/>
      <c r="B75" s="27"/>
      <c r="C75" s="32"/>
      <c r="D75" s="33"/>
      <c r="E75" s="33"/>
      <c r="F75" s="34"/>
      <c r="G75" s="34"/>
      <c r="H75" s="34"/>
      <c r="I75" s="34"/>
      <c r="J75" s="34"/>
      <c r="K75" s="34"/>
      <c r="L75" s="34"/>
      <c r="M75" s="34"/>
      <c r="N75" s="34"/>
      <c r="O75" s="34"/>
    </row>
    <row r="76" spans="1:15" hidden="1" x14ac:dyDescent="0.25">
      <c r="A76" s="26"/>
      <c r="B76" s="27"/>
      <c r="C76" s="32"/>
      <c r="D76" s="29"/>
      <c r="E76" s="29"/>
      <c r="F76" s="30"/>
      <c r="G76" s="30"/>
      <c r="H76" s="30"/>
      <c r="I76" s="30"/>
      <c r="J76" s="30"/>
      <c r="K76" s="30"/>
      <c r="L76" s="30"/>
      <c r="M76" s="30"/>
      <c r="N76" s="30"/>
      <c r="O76" s="30"/>
    </row>
    <row r="77" spans="1:15" hidden="1" x14ac:dyDescent="0.25">
      <c r="A77" s="26"/>
      <c r="B77" s="27"/>
      <c r="C77" s="32"/>
      <c r="D77" s="29"/>
      <c r="E77" s="29"/>
      <c r="F77" s="30"/>
      <c r="G77" s="30"/>
      <c r="H77" s="30"/>
      <c r="I77" s="30"/>
      <c r="J77" s="30"/>
      <c r="K77" s="30"/>
      <c r="L77" s="30"/>
      <c r="M77" s="30"/>
      <c r="N77" s="30"/>
      <c r="O77" s="30"/>
    </row>
    <row r="78" spans="1:15" hidden="1" x14ac:dyDescent="0.25">
      <c r="A78" s="26"/>
      <c r="B78" s="27"/>
      <c r="C78" s="32"/>
      <c r="D78" s="29"/>
      <c r="E78" s="29"/>
      <c r="F78" s="30"/>
      <c r="G78" s="30"/>
      <c r="H78" s="30"/>
      <c r="I78" s="30"/>
      <c r="J78" s="30"/>
      <c r="K78" s="30"/>
      <c r="L78" s="30"/>
      <c r="M78" s="30"/>
      <c r="N78" s="30"/>
      <c r="O78" s="30"/>
    </row>
    <row r="79" spans="1:15" hidden="1" x14ac:dyDescent="0.25">
      <c r="A79" s="26"/>
      <c r="B79" s="27"/>
      <c r="C79" s="32"/>
      <c r="D79" s="29"/>
      <c r="E79" s="29"/>
      <c r="F79" s="30"/>
      <c r="G79" s="30"/>
      <c r="H79" s="30"/>
      <c r="I79" s="30"/>
      <c r="J79" s="30"/>
      <c r="K79" s="30"/>
      <c r="L79" s="30"/>
      <c r="M79" s="30"/>
      <c r="N79" s="30"/>
      <c r="O79" s="30"/>
    </row>
    <row r="80" spans="1:15" hidden="1" outlineLevel="1" x14ac:dyDescent="0.25">
      <c r="A80" s="26"/>
      <c r="B80" s="27"/>
      <c r="C80" s="28"/>
      <c r="D80" s="29"/>
      <c r="E80" s="29"/>
      <c r="F80" s="30"/>
      <c r="G80" s="30"/>
      <c r="H80" s="30"/>
      <c r="I80" s="30"/>
      <c r="J80" s="30"/>
      <c r="K80" s="30"/>
      <c r="L80" s="30"/>
      <c r="M80" s="30"/>
      <c r="N80" s="30"/>
      <c r="O80" s="30"/>
    </row>
    <row r="81" spans="1:15" hidden="1" outlineLevel="1" x14ac:dyDescent="0.25">
      <c r="A81" s="26"/>
      <c r="B81" s="27"/>
      <c r="C81" s="28"/>
      <c r="D81" s="29"/>
      <c r="E81" s="29"/>
      <c r="F81" s="30"/>
      <c r="G81" s="30"/>
      <c r="H81" s="30"/>
      <c r="I81" s="30"/>
      <c r="J81" s="30"/>
      <c r="K81" s="30"/>
      <c r="L81" s="30"/>
      <c r="M81" s="30"/>
      <c r="N81" s="30"/>
      <c r="O81" s="30"/>
    </row>
    <row r="82" spans="1:15" hidden="1" outlineLevel="1" x14ac:dyDescent="0.25">
      <c r="A82" s="26"/>
      <c r="B82" s="27"/>
      <c r="C82" s="28"/>
      <c r="D82" s="29"/>
      <c r="E82" s="29"/>
      <c r="F82" s="30"/>
      <c r="G82" s="30"/>
      <c r="H82" s="30"/>
      <c r="I82" s="30"/>
      <c r="J82" s="30"/>
      <c r="K82" s="30"/>
      <c r="L82" s="30"/>
      <c r="M82" s="30"/>
      <c r="N82" s="30"/>
      <c r="O82" s="30"/>
    </row>
    <row r="83" spans="1:15" hidden="1" outlineLevel="1" x14ac:dyDescent="0.25">
      <c r="A83" s="26"/>
      <c r="B83" s="27"/>
      <c r="C83" s="28"/>
      <c r="D83" s="29"/>
      <c r="E83" s="29"/>
      <c r="F83" s="30"/>
      <c r="G83" s="30"/>
      <c r="H83" s="30"/>
      <c r="I83" s="30"/>
      <c r="J83" s="30"/>
      <c r="K83" s="30"/>
      <c r="L83" s="30"/>
      <c r="M83" s="30"/>
      <c r="N83" s="30"/>
      <c r="O83" s="30"/>
    </row>
    <row r="84" spans="1:15" hidden="1" outlineLevel="1" x14ac:dyDescent="0.25">
      <c r="A84" s="26"/>
      <c r="B84" s="27"/>
      <c r="C84" s="28"/>
      <c r="D84" s="29"/>
      <c r="E84" s="29"/>
      <c r="F84" s="30"/>
      <c r="G84" s="30"/>
      <c r="H84" s="30"/>
      <c r="I84" s="30"/>
      <c r="J84" s="30"/>
      <c r="K84" s="30"/>
      <c r="L84" s="30"/>
      <c r="M84" s="30"/>
      <c r="N84" s="30"/>
      <c r="O84" s="30"/>
    </row>
    <row r="85" spans="1:15" hidden="1" outlineLevel="1" x14ac:dyDescent="0.25">
      <c r="A85" s="26"/>
      <c r="B85" s="27"/>
      <c r="C85" s="28"/>
      <c r="D85" s="29"/>
      <c r="E85" s="29"/>
      <c r="F85" s="30"/>
      <c r="G85" s="30"/>
      <c r="H85" s="30"/>
      <c r="I85" s="30"/>
      <c r="J85" s="30"/>
      <c r="K85" s="30"/>
      <c r="L85" s="30"/>
      <c r="M85" s="30"/>
      <c r="N85" s="30"/>
      <c r="O85" s="30"/>
    </row>
    <row r="86" spans="1:15" hidden="1" x14ac:dyDescent="0.25">
      <c r="A86" s="31"/>
      <c r="B86" s="27"/>
      <c r="C86" s="32"/>
      <c r="D86" s="33"/>
      <c r="E86" s="33"/>
      <c r="F86" s="34"/>
      <c r="G86" s="34"/>
      <c r="H86" s="34"/>
      <c r="I86" s="34"/>
      <c r="J86" s="34"/>
      <c r="K86" s="34"/>
      <c r="L86" s="34"/>
      <c r="M86" s="34"/>
      <c r="N86" s="34"/>
      <c r="O86" s="34"/>
    </row>
    <row r="87" spans="1:15" hidden="1" x14ac:dyDescent="0.25">
      <c r="A87" s="26"/>
      <c r="B87" s="27"/>
      <c r="C87" s="32"/>
      <c r="D87" s="29"/>
      <c r="E87" s="29"/>
      <c r="F87" s="30"/>
      <c r="G87" s="30"/>
      <c r="H87" s="30"/>
      <c r="I87" s="30"/>
      <c r="J87" s="30"/>
      <c r="K87" s="30"/>
      <c r="L87" s="30"/>
      <c r="M87" s="30"/>
      <c r="N87" s="30"/>
      <c r="O87" s="30"/>
    </row>
    <row r="88" spans="1:15" hidden="1" outlineLevel="1" x14ac:dyDescent="0.25">
      <c r="A88" s="26"/>
      <c r="B88" s="27"/>
      <c r="C88" s="28"/>
      <c r="D88" s="29"/>
      <c r="E88" s="29"/>
      <c r="F88" s="30"/>
      <c r="G88" s="30"/>
      <c r="H88" s="30"/>
      <c r="I88" s="30"/>
      <c r="J88" s="30"/>
      <c r="K88" s="30"/>
      <c r="L88" s="30"/>
      <c r="M88" s="30"/>
      <c r="N88" s="30"/>
      <c r="O88" s="30"/>
    </row>
    <row r="89" spans="1:15" hidden="1" outlineLevel="1" x14ac:dyDescent="0.25">
      <c r="A89" s="26"/>
      <c r="B89" s="27"/>
      <c r="C89" s="28"/>
      <c r="D89" s="29"/>
      <c r="E89" s="29"/>
      <c r="F89" s="30"/>
      <c r="G89" s="30"/>
      <c r="H89" s="30"/>
      <c r="I89" s="30"/>
      <c r="J89" s="30"/>
      <c r="K89" s="30"/>
      <c r="L89" s="30"/>
      <c r="M89" s="30"/>
      <c r="N89" s="30"/>
      <c r="O89" s="30"/>
    </row>
    <row r="90" spans="1:15" hidden="1" outlineLevel="1" x14ac:dyDescent="0.25">
      <c r="A90" s="26"/>
      <c r="B90" s="27"/>
      <c r="C90" s="28"/>
      <c r="D90" s="29"/>
      <c r="E90" s="29"/>
      <c r="F90" s="30"/>
      <c r="G90" s="30"/>
      <c r="H90" s="30"/>
      <c r="I90" s="30"/>
      <c r="J90" s="30"/>
      <c r="K90" s="30"/>
      <c r="L90" s="30"/>
      <c r="M90" s="30"/>
      <c r="N90" s="30"/>
      <c r="O90" s="30"/>
    </row>
    <row r="91" spans="1:15" hidden="1" outlineLevel="1" x14ac:dyDescent="0.25">
      <c r="A91" s="26"/>
      <c r="B91" s="27"/>
      <c r="C91" s="28"/>
      <c r="D91" s="29"/>
      <c r="E91" s="29"/>
      <c r="F91" s="30"/>
      <c r="G91" s="30"/>
      <c r="H91" s="30"/>
      <c r="I91" s="30"/>
      <c r="J91" s="30"/>
      <c r="K91" s="30"/>
      <c r="L91" s="30"/>
      <c r="M91" s="30"/>
      <c r="N91" s="30"/>
      <c r="O91" s="30"/>
    </row>
    <row r="92" spans="1:15" hidden="1" outlineLevel="1" x14ac:dyDescent="0.25">
      <c r="A92" s="26"/>
      <c r="B92" s="27"/>
      <c r="C92" s="28"/>
      <c r="D92" s="29"/>
      <c r="E92" s="29"/>
      <c r="F92" s="30"/>
      <c r="G92" s="30"/>
      <c r="H92" s="30"/>
      <c r="I92" s="30"/>
      <c r="J92" s="30"/>
      <c r="K92" s="30"/>
      <c r="L92" s="30"/>
      <c r="M92" s="30"/>
      <c r="N92" s="30"/>
      <c r="O92" s="30"/>
    </row>
    <row r="93" spans="1:15" hidden="1" outlineLevel="1" x14ac:dyDescent="0.25">
      <c r="A93" s="26"/>
      <c r="B93" s="27"/>
      <c r="C93" s="28"/>
      <c r="D93" s="29"/>
      <c r="E93" s="29"/>
      <c r="F93" s="30"/>
      <c r="G93" s="30"/>
      <c r="H93" s="30"/>
      <c r="I93" s="30"/>
      <c r="J93" s="30"/>
      <c r="K93" s="30"/>
      <c r="L93" s="30"/>
      <c r="M93" s="30"/>
      <c r="N93" s="30"/>
      <c r="O93" s="30"/>
    </row>
    <row r="94" spans="1:15" hidden="1" x14ac:dyDescent="0.25">
      <c r="A94" s="31"/>
      <c r="B94" s="27"/>
      <c r="C94" s="32"/>
      <c r="D94" s="33"/>
      <c r="E94" s="33"/>
      <c r="F94" s="34"/>
      <c r="G94" s="34"/>
      <c r="H94" s="34"/>
      <c r="I94" s="34"/>
      <c r="J94" s="34"/>
      <c r="K94" s="34"/>
      <c r="L94" s="34"/>
      <c r="M94" s="34"/>
      <c r="N94" s="34"/>
      <c r="O94" s="34"/>
    </row>
    <row r="95" spans="1:15" hidden="1" x14ac:dyDescent="0.25">
      <c r="A95" s="26"/>
      <c r="B95" s="27"/>
      <c r="C95" s="32"/>
      <c r="D95" s="29"/>
      <c r="E95" s="29"/>
      <c r="F95" s="30"/>
      <c r="G95" s="30"/>
      <c r="H95" s="30"/>
      <c r="I95" s="30"/>
      <c r="J95" s="30"/>
      <c r="K95" s="30"/>
      <c r="L95" s="30"/>
      <c r="M95" s="30"/>
      <c r="N95" s="30"/>
      <c r="O95" s="30"/>
    </row>
    <row r="96" spans="1:15" ht="11.25" customHeight="1" x14ac:dyDescent="0.25">
      <c r="A96" s="35"/>
      <c r="B96" s="36"/>
      <c r="C96" s="49"/>
      <c r="D96" s="37"/>
      <c r="E96" s="37"/>
      <c r="F96" s="38"/>
      <c r="G96" s="38"/>
      <c r="H96" s="38"/>
      <c r="I96" s="38"/>
      <c r="J96" s="38"/>
      <c r="K96" s="38"/>
      <c r="L96" s="38"/>
      <c r="M96" s="38"/>
      <c r="N96" s="38"/>
      <c r="O96" s="38"/>
    </row>
    <row r="97" spans="1:15" x14ac:dyDescent="0.25">
      <c r="A97" s="54" t="s">
        <v>67</v>
      </c>
      <c r="B97" s="55"/>
      <c r="C97" s="55"/>
      <c r="D97" s="55"/>
      <c r="E97" s="55"/>
      <c r="F97" s="55"/>
      <c r="G97" s="55"/>
      <c r="H97" s="55"/>
      <c r="I97" s="55"/>
      <c r="J97" s="52">
        <f>SUM(J57,J50,J32)</f>
        <v>150400</v>
      </c>
      <c r="K97" s="39"/>
      <c r="L97" s="39"/>
      <c r="M97" s="39"/>
      <c r="N97" s="39"/>
      <c r="O97" s="39"/>
    </row>
    <row r="98" spans="1:15" x14ac:dyDescent="0.25">
      <c r="A98" s="63" t="s">
        <v>142</v>
      </c>
      <c r="B98" s="64"/>
      <c r="C98" s="64"/>
      <c r="D98" s="64"/>
      <c r="E98" s="64"/>
      <c r="F98" s="64"/>
      <c r="G98" s="64"/>
      <c r="H98" s="64"/>
      <c r="I98" s="64"/>
      <c r="J98" s="39">
        <v>0</v>
      </c>
      <c r="K98" s="39"/>
      <c r="L98" s="39"/>
      <c r="M98" s="39"/>
      <c r="N98" s="39"/>
      <c r="O98" s="39"/>
    </row>
    <row r="99" spans="1:15" x14ac:dyDescent="0.25">
      <c r="A99" s="63"/>
      <c r="B99" s="64"/>
      <c r="C99" s="64"/>
      <c r="D99" s="64"/>
      <c r="E99" s="64"/>
      <c r="F99" s="64"/>
      <c r="G99" s="64"/>
      <c r="H99" s="64"/>
      <c r="I99" s="64"/>
      <c r="J99" s="52"/>
      <c r="K99" s="39"/>
      <c r="L99" s="39"/>
      <c r="M99" s="39"/>
      <c r="N99" s="39"/>
      <c r="O99" s="39"/>
    </row>
    <row r="100" spans="1:15" x14ac:dyDescent="0.25">
      <c r="A100" s="54" t="s">
        <v>68</v>
      </c>
      <c r="B100" s="77"/>
      <c r="C100" s="77"/>
      <c r="D100" s="77"/>
      <c r="E100" s="77"/>
      <c r="F100" s="77"/>
      <c r="G100" s="77"/>
      <c r="H100" s="77"/>
      <c r="I100" s="77"/>
      <c r="J100" s="52"/>
      <c r="K100" s="39"/>
      <c r="L100" s="39"/>
      <c r="M100" s="39"/>
      <c r="N100" s="39"/>
      <c r="O100" s="39"/>
    </row>
    <row r="101" spans="1:15" hidden="1" x14ac:dyDescent="0.25">
      <c r="A101" s="63" t="s">
        <v>69</v>
      </c>
      <c r="B101" s="64"/>
      <c r="C101" s="64"/>
      <c r="D101" s="64"/>
      <c r="E101" s="64"/>
      <c r="F101" s="64"/>
      <c r="G101" s="64"/>
      <c r="H101" s="64"/>
      <c r="I101" s="64"/>
      <c r="J101" s="39"/>
      <c r="K101" s="39"/>
      <c r="L101" s="39"/>
      <c r="M101" s="39"/>
      <c r="N101" s="39"/>
      <c r="O101" s="39"/>
    </row>
    <row r="102" spans="1:15" hidden="1" x14ac:dyDescent="0.25">
      <c r="A102" s="63" t="s">
        <v>70</v>
      </c>
      <c r="B102" s="64"/>
      <c r="C102" s="64"/>
      <c r="D102" s="64"/>
      <c r="E102" s="64"/>
      <c r="F102" s="64"/>
      <c r="G102" s="64"/>
      <c r="H102" s="64"/>
      <c r="I102" s="64"/>
      <c r="J102" s="39"/>
      <c r="K102" s="39"/>
      <c r="L102" s="39"/>
      <c r="M102" s="39"/>
      <c r="N102" s="39"/>
      <c r="O102" s="39"/>
    </row>
    <row r="103" spans="1:15" hidden="1" x14ac:dyDescent="0.25">
      <c r="A103" s="63" t="s">
        <v>71</v>
      </c>
      <c r="B103" s="64"/>
      <c r="C103" s="64"/>
      <c r="D103" s="64"/>
      <c r="E103" s="64"/>
      <c r="F103" s="64"/>
      <c r="G103" s="64"/>
      <c r="H103" s="64"/>
      <c r="I103" s="64"/>
      <c r="J103" s="39"/>
      <c r="K103" s="39"/>
      <c r="L103" s="39"/>
      <c r="M103" s="39"/>
      <c r="N103" s="39"/>
      <c r="O103" s="39"/>
    </row>
    <row r="104" spans="1:15" hidden="1" x14ac:dyDescent="0.25">
      <c r="A104" s="63" t="s">
        <v>72</v>
      </c>
      <c r="B104" s="64"/>
      <c r="C104" s="64"/>
      <c r="D104" s="64"/>
      <c r="E104" s="64"/>
      <c r="F104" s="64"/>
      <c r="G104" s="64"/>
      <c r="H104" s="64"/>
      <c r="I104" s="64"/>
      <c r="J104" s="39"/>
      <c r="K104" s="39"/>
      <c r="L104" s="39"/>
      <c r="M104" s="39"/>
      <c r="N104" s="39"/>
      <c r="O104" s="39"/>
    </row>
    <row r="105" spans="1:15" hidden="1" x14ac:dyDescent="0.25">
      <c r="A105" s="63" t="s">
        <v>73</v>
      </c>
      <c r="B105" s="64"/>
      <c r="C105" s="64"/>
      <c r="D105" s="64"/>
      <c r="E105" s="64"/>
      <c r="F105" s="64"/>
      <c r="G105" s="64"/>
      <c r="H105" s="64"/>
      <c r="I105" s="64"/>
      <c r="J105" s="39"/>
      <c r="K105" s="39"/>
      <c r="L105" s="39"/>
      <c r="M105" s="39"/>
      <c r="N105" s="39"/>
      <c r="O105" s="39"/>
    </row>
    <row r="106" spans="1:15" hidden="1" x14ac:dyDescent="0.25">
      <c r="A106" s="63" t="s">
        <v>74</v>
      </c>
      <c r="B106" s="64"/>
      <c r="C106" s="64"/>
      <c r="D106" s="64"/>
      <c r="E106" s="64"/>
      <c r="F106" s="64"/>
      <c r="G106" s="64"/>
      <c r="H106" s="64"/>
      <c r="I106" s="64"/>
      <c r="J106" s="39"/>
      <c r="K106" s="39"/>
      <c r="L106" s="39"/>
      <c r="M106" s="39"/>
      <c r="N106" s="39"/>
      <c r="O106" s="39"/>
    </row>
    <row r="107" spans="1:15" hidden="1" x14ac:dyDescent="0.25">
      <c r="A107" s="63" t="s">
        <v>75</v>
      </c>
      <c r="B107" s="64"/>
      <c r="C107" s="64"/>
      <c r="D107" s="64"/>
      <c r="E107" s="64"/>
      <c r="F107" s="64"/>
      <c r="G107" s="64"/>
      <c r="H107" s="64"/>
      <c r="I107" s="64"/>
      <c r="J107" s="39"/>
      <c r="K107" s="39"/>
      <c r="L107" s="39"/>
      <c r="M107" s="39"/>
      <c r="N107" s="39"/>
      <c r="O107" s="39"/>
    </row>
    <row r="108" spans="1:15" hidden="1" x14ac:dyDescent="0.25">
      <c r="A108" s="63" t="s">
        <v>76</v>
      </c>
      <c r="B108" s="64"/>
      <c r="C108" s="64"/>
      <c r="D108" s="64"/>
      <c r="E108" s="64"/>
      <c r="F108" s="64"/>
      <c r="G108" s="64"/>
      <c r="H108" s="64"/>
      <c r="I108" s="64"/>
      <c r="J108" s="39"/>
      <c r="K108" s="39"/>
      <c r="L108" s="39"/>
      <c r="M108" s="39"/>
      <c r="N108" s="39"/>
      <c r="O108" s="39"/>
    </row>
    <row r="109" spans="1:15" x14ac:dyDescent="0.25">
      <c r="D109" s="2"/>
      <c r="E109" s="2"/>
      <c r="F109" s="2"/>
    </row>
    <row r="110" spans="1:15" x14ac:dyDescent="0.25">
      <c r="C110" s="17"/>
    </row>
    <row r="113" spans="3:3" x14ac:dyDescent="0.25">
      <c r="C113" s="17"/>
    </row>
  </sheetData>
  <mergeCells count="35">
    <mergeCell ref="A107:I107"/>
    <mergeCell ref="A23:O23"/>
    <mergeCell ref="A98:I98"/>
    <mergeCell ref="A99:I99"/>
    <mergeCell ref="A100:I100"/>
    <mergeCell ref="A102:I102"/>
    <mergeCell ref="A103:I103"/>
    <mergeCell ref="A104:I104"/>
    <mergeCell ref="A105:I105"/>
    <mergeCell ref="A106:I106"/>
    <mergeCell ref="A108:I108"/>
    <mergeCell ref="A101:I101"/>
    <mergeCell ref="I2:O2"/>
    <mergeCell ref="I6:O6"/>
    <mergeCell ref="I4:O4"/>
    <mergeCell ref="I5:O5"/>
    <mergeCell ref="A6:C6"/>
    <mergeCell ref="H3:O3"/>
    <mergeCell ref="A8:O8"/>
    <mergeCell ref="A9:O9"/>
    <mergeCell ref="A11:O11"/>
    <mergeCell ref="A14:O14"/>
    <mergeCell ref="A1:C1"/>
    <mergeCell ref="A97:I97"/>
    <mergeCell ref="D18:D21"/>
    <mergeCell ref="I18:I21"/>
    <mergeCell ref="J18:J21"/>
    <mergeCell ref="G18:G21"/>
    <mergeCell ref="E18:E21"/>
    <mergeCell ref="F18:F21"/>
    <mergeCell ref="A18:A21"/>
    <mergeCell ref="B18:B21"/>
    <mergeCell ref="H18:H21"/>
    <mergeCell ref="C18:C21"/>
    <mergeCell ref="A13:O13"/>
  </mergeCells>
  <phoneticPr fontId="0" type="noConversion"/>
  <pageMargins left="0.74803149606299213" right="0.43307086614173229" top="0.47244094488188981" bottom="0.39370078740157483" header="0.39370078740157483" footer="0.39370078740157483"/>
  <pageSetup paperSize="9" scale="53" fitToHeight="30000" orientation="landscape" r:id="rId1"/>
  <headerFooter alignWithMargins="0">
    <oddHeader>&amp;L&amp;8Подготовленно при помощи ПК "Гранд-СМЕТА", Представительство по Чувашии ООО "Гранд-Сервис" т.ф. (8352) 28-10-95, 28-14-77</oddHeader>
    <oddFooter>&amp;L
&amp;R&amp;9&amp;P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M17"/>
  <sheetViews>
    <sheetView showGridLines="0" workbookViewId="0">
      <selection activeCell="L1" sqref="L1:M1"/>
    </sheetView>
  </sheetViews>
  <sheetFormatPr defaultRowHeight="12.75" x14ac:dyDescent="0.2"/>
  <cols>
    <col min="2" max="2" width="13.85546875" customWidth="1"/>
    <col min="3" max="3" width="22.7109375" customWidth="1"/>
  </cols>
  <sheetData>
    <row r="1" spans="1:13" x14ac:dyDescent="0.2">
      <c r="A1" s="40">
        <v>1</v>
      </c>
      <c r="B1" s="40">
        <v>2</v>
      </c>
      <c r="C1" s="40">
        <v>3</v>
      </c>
      <c r="D1" s="40">
        <v>4</v>
      </c>
      <c r="E1" s="40">
        <v>5</v>
      </c>
      <c r="F1" s="40">
        <v>6</v>
      </c>
      <c r="G1" s="40">
        <v>7</v>
      </c>
      <c r="H1" s="40">
        <v>8</v>
      </c>
      <c r="I1" s="40">
        <v>9</v>
      </c>
      <c r="J1" s="40">
        <v>10</v>
      </c>
      <c r="K1" s="41"/>
      <c r="L1" s="41"/>
      <c r="M1" s="41"/>
    </row>
    <row r="2" spans="1:13" ht="21" customHeight="1" x14ac:dyDescent="0.2">
      <c r="A2" s="78" t="s">
        <v>15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3" ht="318.75" x14ac:dyDescent="0.2">
      <c r="A3" s="42">
        <v>1</v>
      </c>
      <c r="B3" s="43" t="s">
        <v>16</v>
      </c>
      <c r="C3" s="43" t="s">
        <v>17</v>
      </c>
      <c r="D3" s="44" t="s">
        <v>18</v>
      </c>
      <c r="E3" s="44">
        <v>0.54800000000000004</v>
      </c>
      <c r="F3" s="42">
        <v>3575.69</v>
      </c>
      <c r="G3" s="42" t="s">
        <v>77</v>
      </c>
      <c r="H3" s="42">
        <v>2694.28</v>
      </c>
      <c r="I3" s="42" t="s">
        <v>78</v>
      </c>
      <c r="J3" s="42">
        <v>15510.29</v>
      </c>
      <c r="K3" s="42">
        <v>15602.27</v>
      </c>
      <c r="L3" s="42" t="s">
        <v>19</v>
      </c>
      <c r="M3" s="42" t="s">
        <v>20</v>
      </c>
    </row>
    <row r="4" spans="1:13" ht="76.5" x14ac:dyDescent="0.2">
      <c r="A4" s="42">
        <v>13</v>
      </c>
      <c r="B4" s="43" t="s">
        <v>25</v>
      </c>
      <c r="C4" s="43" t="s">
        <v>26</v>
      </c>
      <c r="D4" s="44" t="s">
        <v>27</v>
      </c>
      <c r="E4" s="44">
        <v>2.74</v>
      </c>
      <c r="F4" s="42">
        <v>2405.87</v>
      </c>
      <c r="G4" s="42"/>
      <c r="H4" s="42">
        <v>6592.08</v>
      </c>
      <c r="I4" s="42" t="s">
        <v>79</v>
      </c>
      <c r="J4" s="42">
        <v>58010.34</v>
      </c>
      <c r="K4" s="42"/>
      <c r="L4" s="42" t="s">
        <v>19</v>
      </c>
      <c r="M4" s="42" t="s">
        <v>20</v>
      </c>
    </row>
    <row r="5" spans="1:13" ht="89.25" x14ac:dyDescent="0.2">
      <c r="A5" s="42">
        <v>2</v>
      </c>
      <c r="B5" s="43" t="s">
        <v>30</v>
      </c>
      <c r="C5" s="43" t="s">
        <v>31</v>
      </c>
      <c r="D5" s="44" t="s">
        <v>18</v>
      </c>
      <c r="E5" s="44">
        <v>0.54800000000000004</v>
      </c>
      <c r="F5" s="42">
        <v>909.09</v>
      </c>
      <c r="G5" s="42"/>
      <c r="H5" s="42">
        <v>498.18</v>
      </c>
      <c r="I5" s="42" t="s">
        <v>80</v>
      </c>
      <c r="J5" s="42">
        <v>2740</v>
      </c>
      <c r="K5" s="42">
        <v>2738.7</v>
      </c>
      <c r="L5" s="42" t="s">
        <v>19</v>
      </c>
      <c r="M5" s="42" t="s">
        <v>20</v>
      </c>
    </row>
    <row r="6" spans="1:13" ht="89.25" x14ac:dyDescent="0.2">
      <c r="A6" s="42">
        <v>3</v>
      </c>
      <c r="B6" s="43" t="s">
        <v>32</v>
      </c>
      <c r="C6" s="43" t="s">
        <v>33</v>
      </c>
      <c r="D6" s="44" t="s">
        <v>34</v>
      </c>
      <c r="E6" s="44">
        <v>1</v>
      </c>
      <c r="F6" s="42">
        <v>1496.56</v>
      </c>
      <c r="G6" s="42"/>
      <c r="H6" s="42">
        <v>1496.56</v>
      </c>
      <c r="I6" s="42" t="s">
        <v>81</v>
      </c>
      <c r="J6" s="42">
        <v>10510.61</v>
      </c>
      <c r="K6" s="42"/>
      <c r="L6" s="42" t="s">
        <v>19</v>
      </c>
      <c r="M6" s="42" t="s">
        <v>20</v>
      </c>
    </row>
    <row r="7" spans="1:13" ht="89.25" x14ac:dyDescent="0.2">
      <c r="A7" s="42">
        <v>4</v>
      </c>
      <c r="B7" s="43" t="s">
        <v>37</v>
      </c>
      <c r="C7" s="43" t="s">
        <v>38</v>
      </c>
      <c r="D7" s="44" t="s">
        <v>34</v>
      </c>
      <c r="E7" s="44">
        <v>1</v>
      </c>
      <c r="F7" s="42">
        <v>855.64</v>
      </c>
      <c r="G7" s="42"/>
      <c r="H7" s="42">
        <v>855.64</v>
      </c>
      <c r="I7" s="42" t="s">
        <v>82</v>
      </c>
      <c r="J7" s="42">
        <v>6000.48</v>
      </c>
      <c r="K7" s="42"/>
      <c r="L7" s="42" t="s">
        <v>19</v>
      </c>
      <c r="M7" s="42" t="s">
        <v>20</v>
      </c>
    </row>
    <row r="8" spans="1:13" ht="114.75" x14ac:dyDescent="0.2">
      <c r="A8" s="42">
        <v>5</v>
      </c>
      <c r="B8" s="43" t="s">
        <v>39</v>
      </c>
      <c r="C8" s="43" t="s">
        <v>40</v>
      </c>
      <c r="D8" s="44" t="s">
        <v>41</v>
      </c>
      <c r="E8" s="44">
        <v>0.33500000000000002</v>
      </c>
      <c r="F8" s="42">
        <v>10522.92</v>
      </c>
      <c r="G8" s="42"/>
      <c r="H8" s="42">
        <v>3525.18</v>
      </c>
      <c r="I8" s="42" t="s">
        <v>83</v>
      </c>
      <c r="J8" s="42">
        <v>8293.17</v>
      </c>
      <c r="K8" s="42"/>
      <c r="L8" s="42" t="s">
        <v>19</v>
      </c>
      <c r="M8" s="42" t="s">
        <v>20</v>
      </c>
    </row>
    <row r="9" spans="1:13" ht="255" x14ac:dyDescent="0.2">
      <c r="A9" s="42">
        <v>10</v>
      </c>
      <c r="B9" s="43" t="s">
        <v>42</v>
      </c>
      <c r="C9" s="43" t="s">
        <v>43</v>
      </c>
      <c r="D9" s="44" t="s">
        <v>41</v>
      </c>
      <c r="E9" s="44">
        <v>0.33500000000000002</v>
      </c>
      <c r="F9" s="42">
        <v>53493.78</v>
      </c>
      <c r="G9" s="42"/>
      <c r="H9" s="42">
        <v>17920.419999999998</v>
      </c>
      <c r="I9" s="42" t="s">
        <v>84</v>
      </c>
      <c r="J9" s="42">
        <v>49532.42</v>
      </c>
      <c r="K9" s="42"/>
      <c r="L9" s="42" t="s">
        <v>19</v>
      </c>
      <c r="M9" s="42" t="s">
        <v>20</v>
      </c>
    </row>
    <row r="10" spans="1:13" ht="89.25" x14ac:dyDescent="0.2">
      <c r="A10" s="42">
        <v>7</v>
      </c>
      <c r="B10" s="43" t="s">
        <v>44</v>
      </c>
      <c r="C10" s="43" t="s">
        <v>45</v>
      </c>
      <c r="D10" s="44" t="s">
        <v>46</v>
      </c>
      <c r="E10" s="44">
        <v>0.34702</v>
      </c>
      <c r="F10" s="42">
        <v>65427.32</v>
      </c>
      <c r="G10" s="42"/>
      <c r="H10" s="42">
        <v>22704.59</v>
      </c>
      <c r="I10" s="42" t="s">
        <v>85</v>
      </c>
      <c r="J10" s="42">
        <v>284715.53999999998</v>
      </c>
      <c r="K10" s="42">
        <v>281493.57</v>
      </c>
      <c r="L10" s="42" t="s">
        <v>19</v>
      </c>
      <c r="M10" s="42" t="s">
        <v>47</v>
      </c>
    </row>
    <row r="11" spans="1:13" ht="89.25" x14ac:dyDescent="0.2">
      <c r="A11" s="42">
        <v>6</v>
      </c>
      <c r="B11" s="43" t="s">
        <v>48</v>
      </c>
      <c r="C11" s="43" t="s">
        <v>49</v>
      </c>
      <c r="D11" s="44" t="s">
        <v>46</v>
      </c>
      <c r="E11" s="44">
        <v>2.68</v>
      </c>
      <c r="F11" s="42">
        <v>4920.87</v>
      </c>
      <c r="G11" s="42"/>
      <c r="H11" s="42">
        <v>13187.93</v>
      </c>
      <c r="I11" s="42" t="s">
        <v>86</v>
      </c>
      <c r="J11" s="42">
        <v>67654.09</v>
      </c>
      <c r="K11" s="42"/>
      <c r="L11" s="42" t="s">
        <v>19</v>
      </c>
      <c r="M11" s="42" t="s">
        <v>47</v>
      </c>
    </row>
    <row r="12" spans="1:13" ht="127.5" x14ac:dyDescent="0.2">
      <c r="A12" s="42">
        <v>9</v>
      </c>
      <c r="B12" s="43" t="s">
        <v>50</v>
      </c>
      <c r="C12" s="43" t="s">
        <v>51</v>
      </c>
      <c r="D12" s="44" t="s">
        <v>52</v>
      </c>
      <c r="E12" s="44">
        <v>33.5</v>
      </c>
      <c r="F12" s="42">
        <v>12671.26</v>
      </c>
      <c r="G12" s="42"/>
      <c r="H12" s="42">
        <v>424487.21</v>
      </c>
      <c r="I12" s="42"/>
      <c r="J12" s="42">
        <v>424487.21</v>
      </c>
      <c r="K12" s="42">
        <v>424487.21</v>
      </c>
      <c r="L12" s="42" t="s">
        <v>53</v>
      </c>
      <c r="M12" s="42" t="s">
        <v>47</v>
      </c>
    </row>
    <row r="13" spans="1:13" ht="89.25" x14ac:dyDescent="0.2">
      <c r="A13" s="42">
        <v>8</v>
      </c>
      <c r="B13" s="43" t="s">
        <v>54</v>
      </c>
      <c r="C13" s="43" t="s">
        <v>55</v>
      </c>
      <c r="D13" s="44" t="s">
        <v>56</v>
      </c>
      <c r="E13" s="44">
        <v>4</v>
      </c>
      <c r="F13" s="42">
        <v>90.85</v>
      </c>
      <c r="G13" s="42"/>
      <c r="H13" s="42">
        <v>363.4</v>
      </c>
      <c r="I13" s="42" t="s">
        <v>87</v>
      </c>
      <c r="J13" s="42">
        <v>2827.1</v>
      </c>
      <c r="K13" s="42"/>
      <c r="L13" s="42" t="s">
        <v>19</v>
      </c>
      <c r="M13" s="42" t="s">
        <v>20</v>
      </c>
    </row>
    <row r="14" spans="1:13" ht="102" x14ac:dyDescent="0.2">
      <c r="A14" s="42">
        <v>12</v>
      </c>
      <c r="B14" s="43" t="s">
        <v>57</v>
      </c>
      <c r="C14" s="43" t="s">
        <v>58</v>
      </c>
      <c r="D14" s="44" t="s">
        <v>59</v>
      </c>
      <c r="E14" s="44">
        <v>3.3500000000000002E-2</v>
      </c>
      <c r="F14" s="42">
        <v>308584.71000000002</v>
      </c>
      <c r="G14" s="42"/>
      <c r="H14" s="42">
        <v>10337.59</v>
      </c>
      <c r="I14" s="42" t="s">
        <v>88</v>
      </c>
      <c r="J14" s="42">
        <v>30313.67</v>
      </c>
      <c r="K14" s="42"/>
      <c r="L14" s="42" t="s">
        <v>19</v>
      </c>
      <c r="M14" s="42" t="s">
        <v>20</v>
      </c>
    </row>
    <row r="15" spans="1:13" ht="89.25" x14ac:dyDescent="0.2">
      <c r="A15" s="42">
        <v>11</v>
      </c>
      <c r="B15" s="43" t="s">
        <v>62</v>
      </c>
      <c r="C15" s="43" t="s">
        <v>63</v>
      </c>
      <c r="D15" s="44" t="s">
        <v>46</v>
      </c>
      <c r="E15" s="44">
        <v>0.62649999999999995</v>
      </c>
      <c r="F15" s="42">
        <v>1770</v>
      </c>
      <c r="G15" s="42"/>
      <c r="H15" s="42">
        <v>1108.9100000000001</v>
      </c>
      <c r="I15" s="42" t="s">
        <v>89</v>
      </c>
      <c r="J15" s="42">
        <v>18241.490000000002</v>
      </c>
      <c r="K15" s="42"/>
      <c r="L15" s="42" t="s">
        <v>19</v>
      </c>
      <c r="M15" s="42" t="s">
        <v>47</v>
      </c>
    </row>
    <row r="16" spans="1:13" ht="89.25" x14ac:dyDescent="0.2">
      <c r="A16" s="42">
        <v>14</v>
      </c>
      <c r="B16" s="43" t="s">
        <v>64</v>
      </c>
      <c r="C16" s="43" t="s">
        <v>65</v>
      </c>
      <c r="D16" s="44" t="s">
        <v>66</v>
      </c>
      <c r="E16" s="44">
        <v>87.1</v>
      </c>
      <c r="F16" s="42">
        <v>26.39</v>
      </c>
      <c r="G16" s="42"/>
      <c r="H16" s="42">
        <v>2298.5700000000002</v>
      </c>
      <c r="I16" s="42" t="s">
        <v>90</v>
      </c>
      <c r="J16" s="42">
        <v>33398.21</v>
      </c>
      <c r="K16" s="42"/>
      <c r="L16" s="42" t="s">
        <v>19</v>
      </c>
      <c r="M16" s="42" t="s">
        <v>47</v>
      </c>
    </row>
    <row r="17" spans="1:13" x14ac:dyDescent="0.2">
      <c r="A17" s="4"/>
      <c r="B17" s="3"/>
      <c r="C17" s="3"/>
      <c r="D17" s="5"/>
      <c r="E17" s="5"/>
      <c r="F17" s="4"/>
      <c r="G17" s="4"/>
      <c r="H17" s="4"/>
      <c r="I17" s="4"/>
      <c r="J17" s="4"/>
      <c r="K17" s="4"/>
      <c r="L17" s="4"/>
      <c r="M17" s="4"/>
    </row>
  </sheetData>
  <mergeCells count="1">
    <mergeCell ref="A2:M2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L45"/>
  <sheetViews>
    <sheetView showGridLines="0" workbookViewId="0"/>
  </sheetViews>
  <sheetFormatPr defaultRowHeight="12.75" x14ac:dyDescent="0.2"/>
  <sheetData>
    <row r="1" spans="1:12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ht="21" customHeight="1" x14ac:dyDescent="0.2">
      <c r="A2" s="78" t="s">
        <v>15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ht="409.5" x14ac:dyDescent="0.2">
      <c r="A3" s="46">
        <v>1</v>
      </c>
      <c r="B3" s="47" t="s">
        <v>91</v>
      </c>
      <c r="C3" s="47" t="s">
        <v>17</v>
      </c>
      <c r="D3" s="46" t="s">
        <v>18</v>
      </c>
      <c r="E3" s="46">
        <v>0.54895499999999997</v>
      </c>
      <c r="F3" s="46">
        <v>3575.69</v>
      </c>
      <c r="G3" s="47" t="s">
        <v>92</v>
      </c>
      <c r="H3" s="46">
        <v>2694.28</v>
      </c>
      <c r="I3" s="46" t="s">
        <v>93</v>
      </c>
      <c r="J3" s="46">
        <v>15510.29</v>
      </c>
      <c r="K3" s="46">
        <v>955.62</v>
      </c>
      <c r="L3" s="46">
        <v>3446.23</v>
      </c>
    </row>
    <row r="4" spans="1:12" x14ac:dyDescent="0.2">
      <c r="A4" s="48"/>
      <c r="B4" s="48"/>
      <c r="C4" s="48"/>
      <c r="D4" s="48"/>
      <c r="E4" s="48"/>
      <c r="F4" s="48"/>
      <c r="G4" s="48"/>
      <c r="H4" s="48">
        <v>251.91</v>
      </c>
      <c r="I4" s="48" t="s">
        <v>22</v>
      </c>
      <c r="J4" s="48">
        <v>3565.5</v>
      </c>
      <c r="K4" s="48"/>
      <c r="L4" s="48"/>
    </row>
    <row r="5" spans="1:12" x14ac:dyDescent="0.2">
      <c r="A5" s="48"/>
      <c r="B5" s="48"/>
      <c r="C5" s="48"/>
      <c r="D5" s="48"/>
      <c r="E5" s="48"/>
      <c r="F5" s="48"/>
      <c r="G5" s="48"/>
      <c r="H5" s="48">
        <v>132.59</v>
      </c>
      <c r="I5" s="48" t="s">
        <v>23</v>
      </c>
      <c r="J5" s="48">
        <v>1760.74</v>
      </c>
      <c r="K5" s="48"/>
      <c r="L5" s="48"/>
    </row>
    <row r="6" spans="1:12" x14ac:dyDescent="0.2">
      <c r="A6" s="48"/>
      <c r="B6" s="48"/>
      <c r="C6" s="48"/>
      <c r="D6" s="48"/>
      <c r="E6" s="48"/>
      <c r="F6" s="48"/>
      <c r="G6" s="48"/>
      <c r="H6" s="48">
        <v>3078.78</v>
      </c>
      <c r="I6" s="48"/>
      <c r="J6" s="48">
        <v>20836.53</v>
      </c>
      <c r="K6" s="48"/>
      <c r="L6" s="48"/>
    </row>
    <row r="7" spans="1:12" ht="102" x14ac:dyDescent="0.2">
      <c r="A7" s="46">
        <v>13</v>
      </c>
      <c r="B7" s="47" t="s">
        <v>94</v>
      </c>
      <c r="C7" s="46" t="s">
        <v>26</v>
      </c>
      <c r="D7" s="46" t="s">
        <v>27</v>
      </c>
      <c r="E7" s="46">
        <v>2.7480449999999998</v>
      </c>
      <c r="F7" s="46">
        <v>2405.87</v>
      </c>
      <c r="G7" s="46"/>
      <c r="H7" s="46">
        <v>6592.08</v>
      </c>
      <c r="I7" s="46" t="s">
        <v>95</v>
      </c>
      <c r="J7" s="46">
        <v>58010.34</v>
      </c>
      <c r="K7" s="46"/>
      <c r="L7" s="46">
        <v>3809.45</v>
      </c>
    </row>
    <row r="8" spans="1:12" x14ac:dyDescent="0.2">
      <c r="A8" s="48"/>
      <c r="B8" s="48"/>
      <c r="C8" s="48"/>
      <c r="D8" s="48"/>
      <c r="E8" s="48"/>
      <c r="F8" s="48"/>
      <c r="G8" s="48"/>
      <c r="H8" s="48">
        <v>3047.56</v>
      </c>
      <c r="I8" s="48" t="s">
        <v>28</v>
      </c>
      <c r="J8" s="48">
        <v>2590.4299999999998</v>
      </c>
      <c r="K8" s="48"/>
      <c r="L8" s="48"/>
    </row>
    <row r="9" spans="1:12" x14ac:dyDescent="0.2">
      <c r="A9" s="48"/>
      <c r="B9" s="48"/>
      <c r="C9" s="48"/>
      <c r="D9" s="48"/>
      <c r="E9" s="48"/>
      <c r="F9" s="48"/>
      <c r="G9" s="48"/>
      <c r="H9" s="48">
        <v>1714.25</v>
      </c>
      <c r="I9" s="48" t="s">
        <v>29</v>
      </c>
      <c r="J9" s="48">
        <v>1371.4</v>
      </c>
      <c r="K9" s="48"/>
      <c r="L9" s="48"/>
    </row>
    <row r="10" spans="1:12" x14ac:dyDescent="0.2">
      <c r="A10" s="48"/>
      <c r="B10" s="48"/>
      <c r="C10" s="48"/>
      <c r="D10" s="48"/>
      <c r="E10" s="48"/>
      <c r="F10" s="48"/>
      <c r="G10" s="48"/>
      <c r="H10" s="48">
        <v>11353.89</v>
      </c>
      <c r="I10" s="48"/>
      <c r="J10" s="48">
        <v>61972.17</v>
      </c>
      <c r="K10" s="48"/>
      <c r="L10" s="48"/>
    </row>
    <row r="11" spans="1:12" ht="102" x14ac:dyDescent="0.2">
      <c r="A11" s="46">
        <v>2</v>
      </c>
      <c r="B11" s="47" t="s">
        <v>96</v>
      </c>
      <c r="C11" s="46" t="s">
        <v>31</v>
      </c>
      <c r="D11" s="46" t="s">
        <v>18</v>
      </c>
      <c r="E11" s="46">
        <v>0.54895499999999997</v>
      </c>
      <c r="F11" s="46">
        <v>909.09</v>
      </c>
      <c r="G11" s="46"/>
      <c r="H11" s="46">
        <v>498.18</v>
      </c>
      <c r="I11" s="46" t="s">
        <v>97</v>
      </c>
      <c r="J11" s="46">
        <v>2740</v>
      </c>
      <c r="K11" s="46"/>
      <c r="L11" s="46">
        <v>835.09</v>
      </c>
    </row>
    <row r="12" spans="1:12" x14ac:dyDescent="0.2">
      <c r="A12" s="48"/>
      <c r="B12" s="48"/>
      <c r="C12" s="48"/>
      <c r="D12" s="48"/>
      <c r="E12" s="48"/>
      <c r="F12" s="48"/>
      <c r="G12" s="48"/>
      <c r="H12" s="48">
        <v>47.79</v>
      </c>
      <c r="I12" s="48" t="s">
        <v>22</v>
      </c>
      <c r="J12" s="48">
        <v>676.42</v>
      </c>
      <c r="K12" s="48"/>
      <c r="L12" s="48"/>
    </row>
    <row r="13" spans="1:12" x14ac:dyDescent="0.2">
      <c r="A13" s="48"/>
      <c r="B13" s="48"/>
      <c r="C13" s="48"/>
      <c r="D13" s="48"/>
      <c r="E13" s="48"/>
      <c r="F13" s="48"/>
      <c r="G13" s="48"/>
      <c r="H13" s="48">
        <v>25.16</v>
      </c>
      <c r="I13" s="48" t="s">
        <v>23</v>
      </c>
      <c r="J13" s="48">
        <v>334.04</v>
      </c>
      <c r="K13" s="48"/>
      <c r="L13" s="48"/>
    </row>
    <row r="14" spans="1:12" x14ac:dyDescent="0.2">
      <c r="A14" s="48"/>
      <c r="B14" s="48"/>
      <c r="C14" s="48"/>
      <c r="D14" s="48"/>
      <c r="E14" s="48"/>
      <c r="F14" s="48"/>
      <c r="G14" s="48"/>
      <c r="H14" s="48">
        <v>571.13</v>
      </c>
      <c r="I14" s="48"/>
      <c r="J14" s="48">
        <v>3750.46</v>
      </c>
      <c r="K14" s="48"/>
      <c r="L14" s="48"/>
    </row>
    <row r="15" spans="1:12" ht="102" x14ac:dyDescent="0.2">
      <c r="A15" s="46">
        <v>3</v>
      </c>
      <c r="B15" s="47" t="s">
        <v>98</v>
      </c>
      <c r="C15" s="46" t="s">
        <v>33</v>
      </c>
      <c r="D15" s="46" t="s">
        <v>34</v>
      </c>
      <c r="E15" s="46">
        <v>111251</v>
      </c>
      <c r="F15" s="46">
        <v>1496.56</v>
      </c>
      <c r="G15" s="46"/>
      <c r="H15" s="46">
        <v>1496.56</v>
      </c>
      <c r="I15" s="46" t="s">
        <v>99</v>
      </c>
      <c r="J15" s="46">
        <v>10510.61</v>
      </c>
      <c r="K15" s="46">
        <v>4136.55</v>
      </c>
      <c r="L15" s="46">
        <v>1044.47</v>
      </c>
    </row>
    <row r="16" spans="1:12" x14ac:dyDescent="0.2">
      <c r="A16" s="48"/>
      <c r="B16" s="48"/>
      <c r="C16" s="48"/>
      <c r="D16" s="48"/>
      <c r="E16" s="48"/>
      <c r="F16" s="48"/>
      <c r="G16" s="48"/>
      <c r="H16" s="48">
        <v>349.56</v>
      </c>
      <c r="I16" s="48" t="s">
        <v>35</v>
      </c>
      <c r="J16" s="48">
        <v>4921.97</v>
      </c>
      <c r="K16" s="48"/>
      <c r="L16" s="48"/>
    </row>
    <row r="17" spans="1:12" x14ac:dyDescent="0.2">
      <c r="A17" s="48"/>
      <c r="B17" s="48"/>
      <c r="C17" s="48"/>
      <c r="D17" s="48"/>
      <c r="E17" s="48"/>
      <c r="F17" s="48"/>
      <c r="G17" s="48"/>
      <c r="H17" s="48">
        <v>159.18</v>
      </c>
      <c r="I17" s="48" t="s">
        <v>36</v>
      </c>
      <c r="J17" s="48">
        <v>2124.2199999999998</v>
      </c>
      <c r="K17" s="48"/>
      <c r="L17" s="48"/>
    </row>
    <row r="18" spans="1:12" x14ac:dyDescent="0.2">
      <c r="A18" s="48"/>
      <c r="B18" s="48"/>
      <c r="C18" s="48"/>
      <c r="D18" s="48"/>
      <c r="E18" s="48"/>
      <c r="F18" s="48"/>
      <c r="G18" s="48"/>
      <c r="H18" s="48">
        <v>2005.3</v>
      </c>
      <c r="I18" s="48"/>
      <c r="J18" s="48">
        <v>17556.8</v>
      </c>
      <c r="K18" s="48"/>
      <c r="L18" s="48"/>
    </row>
    <row r="19" spans="1:12" ht="102" x14ac:dyDescent="0.2">
      <c r="A19" s="46">
        <v>4</v>
      </c>
      <c r="B19" s="47" t="s">
        <v>100</v>
      </c>
      <c r="C19" s="46" t="s">
        <v>38</v>
      </c>
      <c r="D19" s="46" t="s">
        <v>34</v>
      </c>
      <c r="E19" s="46">
        <v>111251</v>
      </c>
      <c r="F19" s="46">
        <v>855.64</v>
      </c>
      <c r="G19" s="46"/>
      <c r="H19" s="46">
        <v>855.64</v>
      </c>
      <c r="I19" s="46" t="s">
        <v>101</v>
      </c>
      <c r="J19" s="46">
        <v>6000.48</v>
      </c>
      <c r="K19" s="46">
        <v>2163.64</v>
      </c>
      <c r="L19" s="46">
        <v>518.25</v>
      </c>
    </row>
    <row r="20" spans="1:12" x14ac:dyDescent="0.2">
      <c r="A20" s="48"/>
      <c r="B20" s="48"/>
      <c r="C20" s="48"/>
      <c r="D20" s="48"/>
      <c r="E20" s="48"/>
      <c r="F20" s="48"/>
      <c r="G20" s="48"/>
      <c r="H20" s="48">
        <v>180.95</v>
      </c>
      <c r="I20" s="48" t="s">
        <v>35</v>
      </c>
      <c r="J20" s="48">
        <v>2547.8000000000002</v>
      </c>
      <c r="K20" s="48"/>
      <c r="L20" s="48"/>
    </row>
    <row r="21" spans="1:12" x14ac:dyDescent="0.2">
      <c r="A21" s="48"/>
      <c r="B21" s="48"/>
      <c r="C21" s="48"/>
      <c r="D21" s="48"/>
      <c r="E21" s="48"/>
      <c r="F21" s="48"/>
      <c r="G21" s="48"/>
      <c r="H21" s="48">
        <v>82.4</v>
      </c>
      <c r="I21" s="48" t="s">
        <v>36</v>
      </c>
      <c r="J21" s="48">
        <v>1099.57</v>
      </c>
      <c r="K21" s="48"/>
      <c r="L21" s="48"/>
    </row>
    <row r="22" spans="1:12" x14ac:dyDescent="0.2">
      <c r="A22" s="48"/>
      <c r="B22" s="48"/>
      <c r="C22" s="48"/>
      <c r="D22" s="48"/>
      <c r="E22" s="48"/>
      <c r="F22" s="48"/>
      <c r="G22" s="48"/>
      <c r="H22" s="48">
        <v>1118.99</v>
      </c>
      <c r="I22" s="48"/>
      <c r="J22" s="48">
        <v>9647.85</v>
      </c>
      <c r="K22" s="48"/>
      <c r="L22" s="48"/>
    </row>
    <row r="23" spans="1:12" ht="102" x14ac:dyDescent="0.2">
      <c r="A23" s="46">
        <v>5</v>
      </c>
      <c r="B23" s="47" t="s">
        <v>102</v>
      </c>
      <c r="C23" s="46" t="s">
        <v>40</v>
      </c>
      <c r="D23" s="46" t="s">
        <v>41</v>
      </c>
      <c r="E23" s="46">
        <v>0.33511250999999997</v>
      </c>
      <c r="F23" s="46">
        <v>10522.92</v>
      </c>
      <c r="G23" s="46"/>
      <c r="H23" s="46">
        <v>3525.18</v>
      </c>
      <c r="I23" s="46" t="s">
        <v>103</v>
      </c>
      <c r="J23" s="46">
        <v>8293.17</v>
      </c>
      <c r="K23" s="46">
        <v>536.69000000000005</v>
      </c>
      <c r="L23" s="46">
        <v>733.11</v>
      </c>
    </row>
    <row r="24" spans="1:12" x14ac:dyDescent="0.2">
      <c r="A24" s="48"/>
      <c r="B24" s="48"/>
      <c r="C24" s="48"/>
      <c r="D24" s="48"/>
      <c r="E24" s="48"/>
      <c r="F24" s="48"/>
      <c r="G24" s="48"/>
      <c r="H24" s="48">
        <v>85.67</v>
      </c>
      <c r="I24" s="48" t="s">
        <v>35</v>
      </c>
      <c r="J24" s="48">
        <v>1206.31</v>
      </c>
      <c r="K24" s="48"/>
      <c r="L24" s="48"/>
    </row>
    <row r="25" spans="1:12" x14ac:dyDescent="0.2">
      <c r="A25" s="48"/>
      <c r="B25" s="48"/>
      <c r="C25" s="48"/>
      <c r="D25" s="48"/>
      <c r="E25" s="48"/>
      <c r="F25" s="48"/>
      <c r="G25" s="48"/>
      <c r="H25" s="48">
        <v>39.01</v>
      </c>
      <c r="I25" s="48" t="s">
        <v>36</v>
      </c>
      <c r="J25" s="48">
        <v>520.62</v>
      </c>
      <c r="K25" s="48"/>
      <c r="L25" s="48"/>
    </row>
    <row r="26" spans="1:12" x14ac:dyDescent="0.2">
      <c r="A26" s="48"/>
      <c r="B26" s="48"/>
      <c r="C26" s="48"/>
      <c r="D26" s="48"/>
      <c r="E26" s="48"/>
      <c r="F26" s="48"/>
      <c r="G26" s="48"/>
      <c r="H26" s="48">
        <v>3649.86</v>
      </c>
      <c r="I26" s="48"/>
      <c r="J26" s="48">
        <v>10020.1</v>
      </c>
      <c r="K26" s="48"/>
      <c r="L26" s="48"/>
    </row>
    <row r="27" spans="1:12" ht="102" x14ac:dyDescent="0.2">
      <c r="A27" s="46">
        <v>10</v>
      </c>
      <c r="B27" s="47" t="s">
        <v>104</v>
      </c>
      <c r="C27" s="46" t="s">
        <v>43</v>
      </c>
      <c r="D27" s="46" t="s">
        <v>41</v>
      </c>
      <c r="E27" s="46">
        <v>0.33511250999999997</v>
      </c>
      <c r="F27" s="46">
        <v>53493.78</v>
      </c>
      <c r="G27" s="46"/>
      <c r="H27" s="46">
        <v>17920.419999999998</v>
      </c>
      <c r="I27" s="46" t="s">
        <v>105</v>
      </c>
      <c r="J27" s="46">
        <v>49532.42</v>
      </c>
      <c r="K27" s="46">
        <v>5123.8500000000004</v>
      </c>
      <c r="L27" s="46">
        <v>5986.81</v>
      </c>
    </row>
    <row r="28" spans="1:12" x14ac:dyDescent="0.2">
      <c r="A28" s="48"/>
      <c r="B28" s="48"/>
      <c r="C28" s="48"/>
      <c r="D28" s="48"/>
      <c r="E28" s="48"/>
      <c r="F28" s="48"/>
      <c r="G28" s="48"/>
      <c r="H28" s="48">
        <v>749.64</v>
      </c>
      <c r="I28" s="48" t="s">
        <v>35</v>
      </c>
      <c r="J28" s="48">
        <v>10555.13</v>
      </c>
      <c r="K28" s="48"/>
      <c r="L28" s="48"/>
    </row>
    <row r="29" spans="1:12" x14ac:dyDescent="0.2">
      <c r="A29" s="48"/>
      <c r="B29" s="48"/>
      <c r="C29" s="48"/>
      <c r="D29" s="48"/>
      <c r="E29" s="48"/>
      <c r="F29" s="48"/>
      <c r="G29" s="48"/>
      <c r="H29" s="48">
        <v>341.35</v>
      </c>
      <c r="I29" s="48" t="s">
        <v>36</v>
      </c>
      <c r="J29" s="48">
        <v>4555.37</v>
      </c>
      <c r="K29" s="48"/>
      <c r="L29" s="48"/>
    </row>
    <row r="30" spans="1:12" x14ac:dyDescent="0.2">
      <c r="A30" s="48"/>
      <c r="B30" s="48"/>
      <c r="C30" s="48"/>
      <c r="D30" s="48"/>
      <c r="E30" s="48"/>
      <c r="F30" s="48"/>
      <c r="G30" s="48"/>
      <c r="H30" s="48">
        <v>19011.41</v>
      </c>
      <c r="I30" s="48"/>
      <c r="J30" s="48">
        <v>64642.92</v>
      </c>
      <c r="K30" s="48"/>
      <c r="L30" s="48"/>
    </row>
    <row r="31" spans="1:12" ht="102" x14ac:dyDescent="0.2">
      <c r="A31" s="46">
        <v>7</v>
      </c>
      <c r="B31" s="47" t="s">
        <v>106</v>
      </c>
      <c r="C31" s="46" t="s">
        <v>45</v>
      </c>
      <c r="D31" s="46" t="s">
        <v>46</v>
      </c>
      <c r="E31" s="46">
        <v>0.34702112509999999</v>
      </c>
      <c r="F31" s="46">
        <v>65427.32</v>
      </c>
      <c r="G31" s="46"/>
      <c r="H31" s="46">
        <v>22704.59</v>
      </c>
      <c r="I31" s="46" t="s">
        <v>107</v>
      </c>
      <c r="J31" s="46">
        <v>284715.53999999998</v>
      </c>
      <c r="K31" s="46"/>
      <c r="L31" s="46"/>
    </row>
    <row r="32" spans="1:12" ht="102" x14ac:dyDescent="0.2">
      <c r="A32" s="46">
        <v>6</v>
      </c>
      <c r="B32" s="47" t="s">
        <v>108</v>
      </c>
      <c r="C32" s="46" t="s">
        <v>49</v>
      </c>
      <c r="D32" s="46" t="s">
        <v>46</v>
      </c>
      <c r="E32" s="46">
        <v>2.6811251</v>
      </c>
      <c r="F32" s="46">
        <v>4920.87</v>
      </c>
      <c r="G32" s="46"/>
      <c r="H32" s="46">
        <v>13187.93</v>
      </c>
      <c r="I32" s="46" t="s">
        <v>109</v>
      </c>
      <c r="J32" s="46">
        <v>67654.09</v>
      </c>
      <c r="K32" s="46"/>
      <c r="L32" s="46"/>
    </row>
    <row r="33" spans="1:12" ht="102" x14ac:dyDescent="0.2">
      <c r="A33" s="46">
        <v>9</v>
      </c>
      <c r="B33" s="47" t="s">
        <v>110</v>
      </c>
      <c r="C33" s="46" t="s">
        <v>51</v>
      </c>
      <c r="D33" s="46" t="s">
        <v>52</v>
      </c>
      <c r="E33" s="46">
        <v>33.510064999999997</v>
      </c>
      <c r="F33" s="46">
        <v>12671.26</v>
      </c>
      <c r="G33" s="46"/>
      <c r="H33" s="46">
        <v>424487.21</v>
      </c>
      <c r="I33" s="46" t="s">
        <v>111</v>
      </c>
      <c r="J33" s="46">
        <v>424487.21</v>
      </c>
      <c r="K33" s="46"/>
      <c r="L33" s="46"/>
    </row>
    <row r="34" spans="1:12" ht="102" x14ac:dyDescent="0.2">
      <c r="A34" s="46">
        <v>8</v>
      </c>
      <c r="B34" s="47" t="s">
        <v>112</v>
      </c>
      <c r="C34" s="46" t="s">
        <v>55</v>
      </c>
      <c r="D34" s="46" t="s">
        <v>56</v>
      </c>
      <c r="E34" s="46">
        <v>411251</v>
      </c>
      <c r="F34" s="46">
        <v>90.85</v>
      </c>
      <c r="G34" s="46"/>
      <c r="H34" s="46">
        <v>363.4</v>
      </c>
      <c r="I34" s="46" t="s">
        <v>113</v>
      </c>
      <c r="J34" s="46">
        <v>2827.1</v>
      </c>
      <c r="K34" s="46">
        <v>1565.05</v>
      </c>
      <c r="L34" s="46"/>
    </row>
    <row r="35" spans="1:12" x14ac:dyDescent="0.2">
      <c r="A35" s="48"/>
      <c r="B35" s="48"/>
      <c r="C35" s="48"/>
      <c r="D35" s="48"/>
      <c r="E35" s="48"/>
      <c r="F35" s="48"/>
      <c r="G35" s="48"/>
      <c r="H35" s="48">
        <v>105.59</v>
      </c>
      <c r="I35" s="48" t="s">
        <v>35</v>
      </c>
      <c r="J35" s="48">
        <v>1486.8</v>
      </c>
      <c r="K35" s="48"/>
      <c r="L35" s="48"/>
    </row>
    <row r="36" spans="1:12" x14ac:dyDescent="0.2">
      <c r="A36" s="48"/>
      <c r="B36" s="48"/>
      <c r="C36" s="48"/>
      <c r="D36" s="48"/>
      <c r="E36" s="48"/>
      <c r="F36" s="48"/>
      <c r="G36" s="48"/>
      <c r="H36" s="48">
        <v>48.08</v>
      </c>
      <c r="I36" s="48" t="s">
        <v>36</v>
      </c>
      <c r="J36" s="48">
        <v>641.66999999999996</v>
      </c>
      <c r="K36" s="48"/>
      <c r="L36" s="48"/>
    </row>
    <row r="37" spans="1:12" x14ac:dyDescent="0.2">
      <c r="A37" s="48"/>
      <c r="B37" s="48"/>
      <c r="C37" s="48"/>
      <c r="D37" s="48"/>
      <c r="E37" s="48"/>
      <c r="F37" s="48"/>
      <c r="G37" s="48"/>
      <c r="H37" s="48">
        <v>517.07000000000005</v>
      </c>
      <c r="I37" s="48"/>
      <c r="J37" s="48">
        <v>4955.57</v>
      </c>
      <c r="K37" s="48"/>
      <c r="L37" s="48"/>
    </row>
    <row r="38" spans="1:12" ht="102" x14ac:dyDescent="0.2">
      <c r="A38" s="46">
        <v>12</v>
      </c>
      <c r="B38" s="47" t="s">
        <v>114</v>
      </c>
      <c r="C38" s="46" t="s">
        <v>58</v>
      </c>
      <c r="D38" s="46" t="s">
        <v>59</v>
      </c>
      <c r="E38" s="46">
        <v>3.3513089000000003E-2</v>
      </c>
      <c r="F38" s="46">
        <v>308584.71000000002</v>
      </c>
      <c r="G38" s="46"/>
      <c r="H38" s="46">
        <v>10337.59</v>
      </c>
      <c r="I38" s="46" t="s">
        <v>115</v>
      </c>
      <c r="J38" s="46">
        <v>30313.67</v>
      </c>
      <c r="K38" s="46">
        <v>805.93</v>
      </c>
      <c r="L38" s="46">
        <v>2486.88</v>
      </c>
    </row>
    <row r="39" spans="1:12" x14ac:dyDescent="0.2">
      <c r="A39" s="48"/>
      <c r="B39" s="48"/>
      <c r="C39" s="48"/>
      <c r="D39" s="48"/>
      <c r="E39" s="48"/>
      <c r="F39" s="48"/>
      <c r="G39" s="48"/>
      <c r="H39" s="48">
        <v>257.87</v>
      </c>
      <c r="I39" s="48" t="s">
        <v>60</v>
      </c>
      <c r="J39" s="48">
        <v>3655.02</v>
      </c>
      <c r="K39" s="48"/>
      <c r="L39" s="48"/>
    </row>
    <row r="40" spans="1:12" x14ac:dyDescent="0.2">
      <c r="A40" s="48"/>
      <c r="B40" s="48"/>
      <c r="C40" s="48"/>
      <c r="D40" s="48"/>
      <c r="E40" s="48"/>
      <c r="F40" s="48"/>
      <c r="G40" s="48"/>
      <c r="H40" s="48">
        <v>176.54</v>
      </c>
      <c r="I40" s="48" t="s">
        <v>61</v>
      </c>
      <c r="J40" s="48">
        <v>2337.9</v>
      </c>
      <c r="K40" s="48"/>
      <c r="L40" s="48"/>
    </row>
    <row r="41" spans="1:12" x14ac:dyDescent="0.2">
      <c r="A41" s="48"/>
      <c r="B41" s="48"/>
      <c r="C41" s="48"/>
      <c r="D41" s="48"/>
      <c r="E41" s="48"/>
      <c r="F41" s="48"/>
      <c r="G41" s="48"/>
      <c r="H41" s="48">
        <v>10772</v>
      </c>
      <c r="I41" s="48"/>
      <c r="J41" s="48">
        <v>36306.589999999997</v>
      </c>
      <c r="K41" s="48"/>
      <c r="L41" s="48"/>
    </row>
    <row r="42" spans="1:12" ht="102" x14ac:dyDescent="0.2">
      <c r="A42" s="46">
        <v>11</v>
      </c>
      <c r="B42" s="47" t="s">
        <v>116</v>
      </c>
      <c r="C42" s="46" t="s">
        <v>63</v>
      </c>
      <c r="D42" s="46" t="s">
        <v>46</v>
      </c>
      <c r="E42" s="46">
        <v>0.62651308900000002</v>
      </c>
      <c r="F42" s="46">
        <v>1770</v>
      </c>
      <c r="G42" s="46"/>
      <c r="H42" s="46">
        <v>1108.9100000000001</v>
      </c>
      <c r="I42" s="46" t="s">
        <v>117</v>
      </c>
      <c r="J42" s="46">
        <v>18241.490000000002</v>
      </c>
      <c r="K42" s="46"/>
      <c r="L42" s="46"/>
    </row>
    <row r="43" spans="1:12" ht="102" x14ac:dyDescent="0.2">
      <c r="A43" s="46">
        <v>14</v>
      </c>
      <c r="B43" s="47" t="s">
        <v>118</v>
      </c>
      <c r="C43" s="46" t="s">
        <v>65</v>
      </c>
      <c r="D43" s="46" t="s">
        <v>66</v>
      </c>
      <c r="E43" s="46">
        <v>87.113089000000002</v>
      </c>
      <c r="F43" s="46">
        <v>26.39</v>
      </c>
      <c r="G43" s="46"/>
      <c r="H43" s="46">
        <v>2298.5700000000002</v>
      </c>
      <c r="I43" s="46" t="s">
        <v>119</v>
      </c>
      <c r="J43" s="46">
        <v>33398.21</v>
      </c>
      <c r="K43" s="46"/>
      <c r="L43" s="46"/>
    </row>
    <row r="45" spans="1:12" x14ac:dyDescent="0.2">
      <c r="A45" s="18"/>
    </row>
  </sheetData>
  <mergeCells count="1">
    <mergeCell ref="A2:L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Мои данные</vt:lpstr>
      <vt:lpstr>help</vt:lpstr>
      <vt:lpstr>smeta</vt:lpstr>
      <vt:lpstr>'Мои данные'!Область_печати</vt:lpstr>
    </vt:vector>
  </TitlesOfParts>
  <Company>Grand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ludmila</dc:creator>
  <cp:lastModifiedBy>Саяпина Татьяна Геннадьевна</cp:lastModifiedBy>
  <cp:lastPrinted>2026-08-19T13:29:01Z</cp:lastPrinted>
  <dcterms:created xsi:type="dcterms:W3CDTF">2003-01-28T12:33:10Z</dcterms:created>
  <dcterms:modified xsi:type="dcterms:W3CDTF">2026-08-20T05:31:07Z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